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RC011810\Desktop\dichiaraz 2016\tiziana x sito\"/>
    </mc:Choice>
  </mc:AlternateContent>
  <workbookProtection lockWindows="1"/>
  <bookViews>
    <workbookView xWindow="0" yWindow="0" windowWidth="19200" windowHeight="11370"/>
  </bookViews>
  <sheets>
    <sheet name="IRBA quadro B" sheetId="6" r:id="rId1"/>
  </sheets>
  <calcPr calcId="171027"/>
</workbook>
</file>

<file path=xl/calcChain.xml><?xml version="1.0" encoding="utf-8"?>
<calcChain xmlns="http://schemas.openxmlformats.org/spreadsheetml/2006/main">
  <c r="E15" i="6" l="1"/>
  <c r="P15" i="6" s="1"/>
  <c r="C26" i="6"/>
  <c r="R26" i="6" s="1"/>
  <c r="E26" i="6"/>
  <c r="E25" i="6"/>
  <c r="P25" i="6" s="1"/>
  <c r="E24" i="6"/>
  <c r="E23" i="6"/>
  <c r="P23" i="6"/>
  <c r="E22" i="6"/>
  <c r="P22" i="6" s="1"/>
  <c r="E21" i="6"/>
  <c r="P21" i="6"/>
  <c r="E20" i="6"/>
  <c r="E19" i="6"/>
  <c r="E18" i="6"/>
  <c r="E17" i="6"/>
  <c r="P17" i="6" s="1"/>
  <c r="E16" i="6"/>
  <c r="Q31" i="6"/>
  <c r="L16" i="6"/>
  <c r="L17" i="6"/>
  <c r="L18" i="6"/>
  <c r="L19" i="6"/>
  <c r="L20" i="6"/>
  <c r="L21" i="6"/>
  <c r="L22" i="6"/>
  <c r="L23" i="6"/>
  <c r="L24" i="6"/>
  <c r="L25" i="6"/>
  <c r="L26" i="6"/>
  <c r="L15" i="6"/>
  <c r="J27" i="6"/>
  <c r="I27" i="6"/>
  <c r="H27" i="6"/>
  <c r="D27" i="6"/>
  <c r="B27" i="6"/>
  <c r="K26" i="6"/>
  <c r="P26" i="6"/>
  <c r="K25" i="6"/>
  <c r="C25" i="6"/>
  <c r="R25" i="6" s="1"/>
  <c r="K24" i="6"/>
  <c r="P24" i="6"/>
  <c r="C24" i="6"/>
  <c r="R24" i="6" s="1"/>
  <c r="K23" i="6"/>
  <c r="C23" i="6"/>
  <c r="R23" i="6"/>
  <c r="K22" i="6"/>
  <c r="C22" i="6"/>
  <c r="R22" i="6" s="1"/>
  <c r="K21" i="6"/>
  <c r="C21" i="6"/>
  <c r="R21" i="6" s="1"/>
  <c r="K20" i="6"/>
  <c r="P20" i="6"/>
  <c r="C20" i="6"/>
  <c r="R20" i="6" s="1"/>
  <c r="K19" i="6"/>
  <c r="P19" i="6"/>
  <c r="C19" i="6"/>
  <c r="R19" i="6" s="1"/>
  <c r="K18" i="6"/>
  <c r="P18" i="6"/>
  <c r="C18" i="6"/>
  <c r="R18" i="6" s="1"/>
  <c r="K17" i="6"/>
  <c r="C17" i="6"/>
  <c r="R17" i="6" s="1"/>
  <c r="K16" i="6"/>
  <c r="P16" i="6"/>
  <c r="C16" i="6"/>
  <c r="R16" i="6" s="1"/>
  <c r="K15" i="6"/>
  <c r="C15" i="6"/>
  <c r="Q27" i="6"/>
  <c r="Q32" i="6"/>
  <c r="Q33" i="6"/>
  <c r="K27" i="6" l="1"/>
  <c r="C27" i="6"/>
  <c r="L27" i="6"/>
  <c r="R15" i="6"/>
  <c r="R27" i="6" s="1"/>
</calcChain>
</file>

<file path=xl/sharedStrings.xml><?xml version="1.0" encoding="utf-8"?>
<sst xmlns="http://schemas.openxmlformats.org/spreadsheetml/2006/main" count="71" uniqueCount="70">
  <si>
    <t>Quadro B</t>
  </si>
  <si>
    <t>aliquota</t>
  </si>
  <si>
    <t>data versamento</t>
  </si>
  <si>
    <t>totale versamento</t>
  </si>
  <si>
    <t>sanzioni</t>
  </si>
  <si>
    <t>interessi</t>
  </si>
  <si>
    <t>Totali</t>
  </si>
  <si>
    <t xml:space="preserve">Codice ditta   </t>
  </si>
  <si>
    <t>celle nascoste</t>
  </si>
  <si>
    <t xml:space="preserve">scadenza naturale versamento </t>
  </si>
  <si>
    <t>Direzione Interregionale per la Campania e la Calabria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</si>
  <si>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</si>
  <si>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</si>
  <si>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</si>
  <si>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</si>
  <si>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</si>
  <si>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</si>
  <si>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</si>
  <si>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</si>
  <si>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</si>
  <si>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</si>
  <si>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</si>
  <si>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</si>
  <si>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periodo</t>
  </si>
  <si>
    <t>imposta dovuta</t>
  </si>
  <si>
    <t xml:space="preserve">scadenza versamento </t>
  </si>
  <si>
    <t>imposta versata</t>
  </si>
  <si>
    <t>consumi</t>
  </si>
  <si>
    <t>imposta  versata</t>
  </si>
  <si>
    <t>totale imposta versata</t>
  </si>
  <si>
    <t>data effettivo versamento</t>
  </si>
  <si>
    <t>imposta riscossa</t>
  </si>
  <si>
    <t>dati versamento</t>
  </si>
  <si>
    <t>celle in cui l'operatore delle DOGANE deve digitare i dati</t>
  </si>
  <si>
    <t>celle in cui l'operatore della REGIONE deve digitare i dati</t>
  </si>
  <si>
    <t>REGIONE</t>
  </si>
  <si>
    <t>gg. ritado versam.</t>
  </si>
  <si>
    <t>LEGENDA</t>
  </si>
  <si>
    <t>IMPOSTA REGIONALE SULLA BENZINA PER AUTOTRAZIONE</t>
  </si>
  <si>
    <t>Anno  2016</t>
  </si>
  <si>
    <t>celle, accessibili al contribuente, deve dovrà digitare i dati</t>
  </si>
  <si>
    <t>IRBA riscossa Regione</t>
  </si>
  <si>
    <t>Differenza</t>
  </si>
  <si>
    <t>LIQUIDATO DA Ufficio DOGANE</t>
  </si>
  <si>
    <t>differenza (riscosso - dovuto)</t>
  </si>
  <si>
    <t>ravvedimento operoso (*)</t>
  </si>
  <si>
    <t>IRBA liquidata</t>
  </si>
  <si>
    <t>litri erogati dichiarati</t>
  </si>
  <si>
    <t>Litri erogati accertati</t>
  </si>
  <si>
    <t>capodanno</t>
  </si>
  <si>
    <t>epifania</t>
  </si>
  <si>
    <t>lunedì dell'angelo</t>
  </si>
  <si>
    <t>assunzione</t>
  </si>
  <si>
    <t>san gennaro</t>
  </si>
  <si>
    <t>ognisanti</t>
  </si>
  <si>
    <t>immacolata</t>
  </si>
  <si>
    <t xml:space="preserve">natale </t>
  </si>
  <si>
    <t>santo stefano</t>
  </si>
  <si>
    <t>liberazione</t>
  </si>
  <si>
    <t>festa del lavoro</t>
  </si>
  <si>
    <t>festa della repubblica</t>
  </si>
  <si>
    <t>festività</t>
  </si>
  <si>
    <t>data</t>
  </si>
  <si>
    <t>U.O.D. 09 - Gestione Tributi Regionali</t>
  </si>
  <si>
    <t xml:space="preserve">………………………………… </t>
  </si>
  <si>
    <t xml:space="preserve">       Ufficio delle Dogane di:</t>
  </si>
  <si>
    <t>Regione Campania</t>
  </si>
  <si>
    <t>NO</t>
  </si>
  <si>
    <r>
      <t xml:space="preserve">(*) In caso di ravvedimento operoso specificare, nel riquadro sottostante, il periodo d'imposta cui si riferisce. Allegare, </t>
    </r>
    <r>
      <rPr>
        <b/>
        <sz val="12"/>
        <rFont val="Times New Roman"/>
        <family val="1"/>
      </rPr>
      <t>sempre</t>
    </r>
    <r>
      <rPr>
        <sz val="12"/>
        <rFont val="Times New Roman"/>
        <family val="1"/>
      </rPr>
      <t>, comunicazione del ravvedimento.</t>
    </r>
  </si>
  <si>
    <t>Direzione Generale per le Risorse Finanziarie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</si>
</sst>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€&quot;\ #,##0.00;[Red]\-&quot;€&quot;\ #,##0.00"/>
    <numFmt numFmtId="43" formatCode="_-* #,##0.00_-;\-* #,##0.00_-;_-* &quot;-&quot;??_-;_-@_-"/>
    <numFmt numFmtId="164" formatCode="dd/mm/yy"/>
    <numFmt numFmtId="165" formatCode="dd/mm/yy;@"/>
    <numFmt numFmtId="166" formatCode="_-* #,##0_-;\-* #,##0_-;_-* &quot;-&quot;??_-;_-@_-"/>
    <numFmt numFmtId="167" formatCode="0;[Red]0"/>
    <numFmt numFmtId="168" formatCode="&quot;€&quot;\ #,##0.00"/>
    <numFmt numFmtId="169" formatCode="&quot;€&quot;\ #,##0.00000"/>
  </numFmts>
  <fonts count="13" x14ac:knownFonts="1">
    <font>
      <sz val="10"/>
      <name val="Arial"/>
      <family val="2"/>
    </font>
    <font>
      <sz val="10"/>
      <name val="Arial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67">
    <xf numFmtId="0" fontId="0" fillId="0" borderId="0" xfId="0"/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165" fontId="8" fillId="7" borderId="7" xfId="0" applyNumberFormat="1" applyFont="1" applyFill="1" applyBorder="1" applyAlignment="1" applyProtection="1">
      <alignment horizontal="center" vertical="top" wrapText="1"/>
      <protection hidden="1"/>
    </xf>
    <xf numFmtId="165" fontId="8" fillId="7" borderId="1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169" fontId="4" fillId="0" borderId="4" xfId="0" applyNumberFormat="1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164" fontId="8" fillId="7" borderId="9" xfId="0" applyNumberFormat="1" applyFont="1" applyFill="1" applyBorder="1" applyAlignment="1" applyProtection="1">
      <alignment horizontal="center" vertical="top" wrapText="1"/>
      <protection hidden="1"/>
    </xf>
    <xf numFmtId="4" fontId="8" fillId="7" borderId="9" xfId="1" applyNumberFormat="1" applyFont="1" applyFill="1" applyBorder="1" applyAlignment="1" applyProtection="1">
      <alignment horizontal="right" wrapText="1"/>
      <protection hidden="1"/>
    </xf>
    <xf numFmtId="4" fontId="9" fillId="7" borderId="14" xfId="1" applyNumberFormat="1" applyFont="1" applyFill="1" applyBorder="1" applyAlignment="1" applyProtection="1">
      <alignment horizontal="right" wrapText="1"/>
      <protection hidden="1"/>
    </xf>
    <xf numFmtId="4" fontId="8" fillId="7" borderId="15" xfId="1" applyNumberFormat="1" applyFont="1" applyFill="1" applyBorder="1" applyAlignment="1" applyProtection="1">
      <alignment horizontal="right" wrapText="1"/>
      <protection hidden="1"/>
    </xf>
    <xf numFmtId="4" fontId="8" fillId="0" borderId="0" xfId="1" applyNumberFormat="1" applyFont="1" applyFill="1" applyBorder="1" applyAlignment="1" applyProtection="1">
      <alignment horizontal="right" wrapText="1"/>
      <protection hidden="1"/>
    </xf>
    <xf numFmtId="164" fontId="8" fillId="7" borderId="10" xfId="0" applyNumberFormat="1" applyFont="1" applyFill="1" applyBorder="1" applyAlignment="1" applyProtection="1">
      <alignment horizontal="center" vertical="top" wrapText="1"/>
      <protection hidden="1"/>
    </xf>
    <xf numFmtId="4" fontId="8" fillId="7" borderId="10" xfId="1" applyNumberFormat="1" applyFont="1" applyFill="1" applyBorder="1" applyAlignment="1" applyProtection="1">
      <alignment horizontal="right" wrapText="1"/>
      <protection hidden="1"/>
    </xf>
    <xf numFmtId="4" fontId="9" fillId="7" borderId="16" xfId="1" applyNumberFormat="1" applyFont="1" applyFill="1" applyBorder="1" applyAlignment="1" applyProtection="1">
      <alignment horizontal="right" wrapText="1"/>
      <protection hidden="1"/>
    </xf>
    <xf numFmtId="164" fontId="8" fillId="7" borderId="13" xfId="0" applyNumberFormat="1" applyFont="1" applyFill="1" applyBorder="1" applyAlignment="1" applyProtection="1">
      <alignment horizontal="center" vertical="top" wrapText="1"/>
      <protection hidden="1"/>
    </xf>
    <xf numFmtId="4" fontId="8" fillId="7" borderId="12" xfId="1" applyNumberFormat="1" applyFont="1" applyFill="1" applyBorder="1" applyAlignment="1" applyProtection="1">
      <alignment horizontal="right" wrapText="1"/>
      <protection hidden="1"/>
    </xf>
    <xf numFmtId="4" fontId="9" fillId="7" borderId="17" xfId="1" applyNumberFormat="1" applyFont="1" applyFill="1" applyBorder="1" applyAlignment="1" applyProtection="1">
      <alignment horizontal="right" wrapText="1"/>
      <protection hidden="1"/>
    </xf>
    <xf numFmtId="4" fontId="8" fillId="7" borderId="18" xfId="1" applyNumberFormat="1" applyFont="1" applyFill="1" applyBorder="1" applyAlignment="1" applyProtection="1">
      <alignment horizontal="right" wrapText="1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166" fontId="9" fillId="3" borderId="2" xfId="1" applyNumberFormat="1" applyFont="1" applyFill="1" applyBorder="1" applyAlignment="1" applyProtection="1">
      <alignment horizontal="right" vertical="top" wrapText="1"/>
      <protection hidden="1"/>
    </xf>
    <xf numFmtId="4" fontId="9" fillId="2" borderId="2" xfId="1" applyNumberFormat="1" applyFont="1" applyFill="1" applyBorder="1" applyAlignment="1" applyProtection="1">
      <alignment horizontal="right" wrapText="1"/>
      <protection hidden="1"/>
    </xf>
    <xf numFmtId="4" fontId="9" fillId="3" borderId="2" xfId="1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8" fillId="0" borderId="46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29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47" xfId="1" applyNumberFormat="1" applyFont="1" applyFill="1" applyBorder="1" applyAlignment="1" applyProtection="1">
      <alignment horizontal="right" vertical="top" wrapText="1"/>
      <protection locked="0" hidden="1"/>
    </xf>
    <xf numFmtId="4" fontId="8" fillId="0" borderId="34" xfId="1" applyNumberFormat="1" applyFont="1" applyFill="1" applyBorder="1" applyAlignment="1" applyProtection="1">
      <alignment horizontal="right" wrapText="1"/>
      <protection locked="0" hidden="1"/>
    </xf>
    <xf numFmtId="4" fontId="8" fillId="0" borderId="19" xfId="1" applyNumberFormat="1" applyFont="1" applyFill="1" applyBorder="1" applyAlignment="1" applyProtection="1">
      <alignment horizontal="right" wrapText="1"/>
      <protection locked="0" hidden="1"/>
    </xf>
    <xf numFmtId="4" fontId="8" fillId="0" borderId="48" xfId="1" applyNumberFormat="1" applyFont="1" applyFill="1" applyBorder="1" applyAlignment="1" applyProtection="1">
      <alignment horizontal="right" wrapText="1"/>
      <protection locked="0" hidden="1"/>
    </xf>
    <xf numFmtId="165" fontId="8" fillId="0" borderId="49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50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51" xfId="1" applyNumberFormat="1" applyFont="1" applyFill="1" applyBorder="1" applyAlignment="1" applyProtection="1">
      <alignment horizontal="right" wrapText="1"/>
      <protection locked="0" hidden="1"/>
    </xf>
    <xf numFmtId="4" fontId="8" fillId="0" borderId="7" xfId="1" applyNumberFormat="1" applyFont="1" applyFill="1" applyBorder="1" applyAlignment="1" applyProtection="1">
      <alignment horizontal="right" wrapText="1"/>
      <protection locked="0" hidden="1"/>
    </xf>
    <xf numFmtId="4" fontId="8" fillId="0" borderId="15" xfId="1" applyNumberFormat="1" applyFont="1" applyFill="1" applyBorder="1" applyAlignment="1" applyProtection="1">
      <alignment horizontal="right" wrapText="1"/>
      <protection locked="0" hidden="1"/>
    </xf>
    <xf numFmtId="165" fontId="8" fillId="0" borderId="44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52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1" xfId="1" applyNumberFormat="1" applyFont="1" applyFill="1" applyBorder="1" applyAlignment="1" applyProtection="1">
      <alignment horizontal="right" wrapText="1"/>
      <protection locked="0" hidden="1"/>
    </xf>
    <xf numFmtId="165" fontId="8" fillId="0" borderId="44" xfId="0" applyNumberFormat="1" applyFont="1" applyFill="1" applyBorder="1" applyAlignment="1" applyProtection="1">
      <alignment horizontal="center" wrapText="1"/>
      <protection locked="0" hidden="1"/>
    </xf>
    <xf numFmtId="165" fontId="8" fillId="0" borderId="52" xfId="0" applyNumberFormat="1" applyFont="1" applyFill="1" applyBorder="1" applyAlignment="1" applyProtection="1">
      <alignment horizontal="center" wrapText="1"/>
      <protection locked="0" hidden="1"/>
    </xf>
    <xf numFmtId="165" fontId="8" fillId="0" borderId="53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54" xfId="0" applyNumberFormat="1" applyFont="1" applyFill="1" applyBorder="1" applyAlignment="1" applyProtection="1">
      <alignment horizontal="center" vertical="top" wrapText="1"/>
      <protection locked="0" hidden="1"/>
    </xf>
    <xf numFmtId="4" fontId="10" fillId="0" borderId="55" xfId="1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56" xfId="1" applyNumberFormat="1" applyFont="1" applyFill="1" applyBorder="1" applyAlignment="1" applyProtection="1">
      <alignment horizontal="right" wrapText="1"/>
      <protection locked="0" hidden="1"/>
    </xf>
    <xf numFmtId="4" fontId="8" fillId="0" borderId="18" xfId="1" applyNumberFormat="1" applyFont="1" applyFill="1" applyBorder="1" applyAlignment="1" applyProtection="1">
      <alignment horizontal="right" wrapText="1"/>
      <protection locked="0" hidden="1"/>
    </xf>
    <xf numFmtId="0" fontId="4" fillId="0" borderId="0" xfId="0" applyFont="1" applyProtection="1"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7" fillId="0" borderId="0" xfId="0" applyFont="1" applyProtection="1">
      <protection locked="0" hidden="1"/>
    </xf>
    <xf numFmtId="0" fontId="4" fillId="0" borderId="0" xfId="0" applyFont="1" applyAlignment="1" applyProtection="1"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0" xfId="0" applyFont="1" applyFill="1" applyProtection="1">
      <protection locked="0" hidden="1"/>
    </xf>
    <xf numFmtId="165" fontId="4" fillId="5" borderId="1" xfId="0" applyNumberFormat="1" applyFont="1" applyFill="1" applyBorder="1" applyAlignment="1" applyProtection="1">
      <alignment horizontal="center" vertical="top" wrapText="1"/>
      <protection locked="0" hidden="1"/>
    </xf>
    <xf numFmtId="167" fontId="12" fillId="0" borderId="5" xfId="0" applyNumberFormat="1" applyFont="1" applyFill="1" applyBorder="1" applyProtection="1">
      <protection locked="0" hidden="1"/>
    </xf>
    <xf numFmtId="168" fontId="4" fillId="5" borderId="4" xfId="1" applyNumberFormat="1" applyFont="1" applyFill="1" applyBorder="1" applyAlignment="1" applyProtection="1">
      <alignment horizontal="right" wrapText="1"/>
      <protection locked="0" hidden="1"/>
    </xf>
    <xf numFmtId="8" fontId="3" fillId="0" borderId="2" xfId="1" applyNumberFormat="1" applyFont="1" applyFill="1" applyBorder="1" applyAlignment="1" applyProtection="1">
      <alignment horizontal="right" wrapText="1"/>
      <protection locked="0" hidden="1"/>
    </xf>
    <xf numFmtId="165" fontId="4" fillId="0" borderId="1" xfId="0" applyNumberFormat="1" applyFont="1" applyFill="1" applyBorder="1" applyAlignment="1" applyProtection="1">
      <alignment horizontal="center" vertical="top" wrapText="1"/>
      <protection locked="0" hidden="1"/>
    </xf>
    <xf numFmtId="165" fontId="4" fillId="0" borderId="1" xfId="0" applyNumberFormat="1" applyFont="1" applyBorder="1" applyProtection="1">
      <protection locked="0" hidden="1"/>
    </xf>
    <xf numFmtId="165" fontId="4" fillId="5" borderId="1" xfId="0" applyNumberFormat="1" applyFont="1" applyFill="1" applyBorder="1" applyAlignment="1" applyProtection="1">
      <alignment horizontal="center" wrapText="1"/>
      <protection locked="0" hidden="1"/>
    </xf>
    <xf numFmtId="165" fontId="4" fillId="6" borderId="1" xfId="0" applyNumberFormat="1" applyFont="1" applyFill="1" applyBorder="1" applyProtection="1">
      <protection locked="0" hidden="1"/>
    </xf>
    <xf numFmtId="168" fontId="4" fillId="5" borderId="6" xfId="1" applyNumberFormat="1" applyFont="1" applyFill="1" applyBorder="1" applyAlignment="1" applyProtection="1">
      <alignment horizontal="right" wrapText="1"/>
      <protection locked="0" hidden="1"/>
    </xf>
    <xf numFmtId="0" fontId="3" fillId="0" borderId="0" xfId="0" applyFont="1" applyProtection="1">
      <protection locked="0" hidden="1"/>
    </xf>
    <xf numFmtId="168" fontId="3" fillId="3" borderId="2" xfId="1" applyNumberFormat="1" applyFont="1" applyFill="1" applyBorder="1" applyAlignment="1" applyProtection="1">
      <alignment horizontal="right" wrapText="1"/>
      <protection locked="0" hidden="1"/>
    </xf>
    <xf numFmtId="8" fontId="3" fillId="3" borderId="7" xfId="1" applyNumberFormat="1" applyFont="1" applyFill="1" applyBorder="1" applyAlignment="1" applyProtection="1">
      <alignment horizontal="right" wrapText="1"/>
      <protection locked="0" hidden="1"/>
    </xf>
    <xf numFmtId="0" fontId="2" fillId="0" borderId="0" xfId="0" applyFont="1" applyFill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locked="0" hidden="1"/>
    </xf>
    <xf numFmtId="0" fontId="3" fillId="0" borderId="23" xfId="0" applyFont="1" applyFill="1" applyBorder="1" applyAlignment="1" applyProtection="1">
      <alignment horizontal="center"/>
      <protection locked="0"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32" xfId="0" applyFont="1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35" xfId="0" applyFont="1" applyFill="1" applyBorder="1" applyAlignment="1" applyProtection="1">
      <alignment horizontal="center" vertical="center" wrapText="1"/>
      <protection locked="0" hidden="1"/>
    </xf>
    <xf numFmtId="0" fontId="3" fillId="0" borderId="36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left" vertical="top" wrapText="1"/>
      <protection locked="0" hidden="1"/>
    </xf>
    <xf numFmtId="0" fontId="4" fillId="0" borderId="26" xfId="0" applyFont="1" applyFill="1" applyBorder="1" applyAlignment="1" applyProtection="1">
      <alignment horizontal="left" vertical="top" wrapText="1"/>
      <protection locked="0" hidden="1"/>
    </xf>
    <xf numFmtId="0" fontId="4" fillId="0" borderId="27" xfId="0" applyFont="1" applyFill="1" applyBorder="1" applyAlignment="1" applyProtection="1">
      <alignment horizontal="left" vertical="top" wrapText="1"/>
      <protection locked="0" hidden="1"/>
    </xf>
    <xf numFmtId="0" fontId="4" fillId="0" borderId="37" xfId="0" applyFont="1" applyFill="1" applyBorder="1" applyAlignment="1" applyProtection="1">
      <alignment horizontal="left" vertical="top" wrapText="1"/>
      <protection locked="0" hidden="1"/>
    </xf>
    <xf numFmtId="0" fontId="4" fillId="0" borderId="0" xfId="0" applyFont="1" applyFill="1" applyBorder="1" applyAlignment="1" applyProtection="1">
      <alignment horizontal="left" vertical="top" wrapText="1"/>
      <protection locked="0" hidden="1"/>
    </xf>
    <xf numFmtId="0" fontId="4" fillId="0" borderId="57" xfId="0" applyFont="1" applyFill="1" applyBorder="1" applyAlignment="1" applyProtection="1">
      <alignment horizontal="left" vertical="top" wrapText="1"/>
      <protection locked="0" hidden="1"/>
    </xf>
    <xf numFmtId="0" fontId="4" fillId="0" borderId="38" xfId="0" applyFont="1" applyFill="1" applyBorder="1" applyAlignment="1" applyProtection="1">
      <alignment horizontal="left" vertical="top" wrapText="1"/>
      <protection locked="0" hidden="1"/>
    </xf>
    <xf numFmtId="0" fontId="4" fillId="0" borderId="58" xfId="0" applyFont="1" applyFill="1" applyBorder="1" applyAlignment="1" applyProtection="1">
      <alignment horizontal="left" vertical="top" wrapText="1"/>
      <protection locked="0" hidden="1"/>
    </xf>
    <xf numFmtId="0" fontId="4" fillId="0" borderId="59" xfId="0" applyFont="1" applyFill="1" applyBorder="1" applyAlignment="1" applyProtection="1">
      <alignment horizontal="left" vertical="top" wrapText="1"/>
      <protection locked="0"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30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  <xf numFmtId="0" fontId="3" fillId="4" borderId="37" xfId="0" applyFont="1" applyFill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center" vertical="center" wrapText="1"/>
      <protection hidden="1"/>
    </xf>
    <xf numFmtId="0" fontId="3" fillId="4" borderId="39" xfId="0" applyFont="1" applyFill="1" applyBorder="1" applyAlignment="1" applyProtection="1">
      <alignment horizontal="center" vertical="center" wrapText="1"/>
      <protection hidden="1"/>
    </xf>
    <xf numFmtId="0" fontId="3" fillId="4" borderId="40" xfId="0" applyFont="1" applyFill="1" applyBorder="1" applyAlignment="1" applyProtection="1">
      <alignment horizontal="center" vertical="center" wrapText="1"/>
      <protection hidden="1"/>
    </xf>
    <xf numFmtId="0" fontId="3" fillId="4" borderId="41" xfId="0" applyFont="1" applyFill="1" applyBorder="1" applyAlignment="1" applyProtection="1">
      <alignment horizontal="center" vertical="center" wrapText="1"/>
      <protection hidden="1"/>
    </xf>
    <xf numFmtId="0" fontId="3" fillId="2" borderId="25" xfId="0" applyFont="1" applyFill="1" applyBorder="1" applyAlignment="1" applyProtection="1">
      <alignment horizontal="center" vertical="top" wrapText="1"/>
      <protection hidden="1"/>
    </xf>
    <xf numFmtId="0" fontId="3" fillId="2" borderId="26" xfId="0" applyFont="1" applyFill="1" applyBorder="1" applyAlignment="1" applyProtection="1">
      <alignment horizontal="center" vertical="top" wrapText="1"/>
      <protection hidden="1"/>
    </xf>
    <xf numFmtId="0" fontId="3" fillId="2" borderId="27" xfId="0" applyFont="1" applyFill="1" applyBorder="1" applyAlignment="1" applyProtection="1">
      <alignment horizontal="center" vertical="top" wrapText="1"/>
      <protection hidden="1"/>
    </xf>
    <xf numFmtId="0" fontId="3" fillId="8" borderId="21" xfId="0" applyFont="1" applyFill="1" applyBorder="1" applyAlignment="1" applyProtection="1">
      <alignment horizontal="center"/>
      <protection locked="0" hidden="1"/>
    </xf>
    <xf numFmtId="0" fontId="3" fillId="8" borderId="22" xfId="0" applyFont="1" applyFill="1" applyBorder="1" applyAlignment="1" applyProtection="1">
      <alignment horizontal="center"/>
      <protection locked="0" hidden="1"/>
    </xf>
    <xf numFmtId="8" fontId="3" fillId="8" borderId="21" xfId="0" applyNumberFormat="1" applyFont="1" applyFill="1" applyBorder="1" applyAlignment="1" applyProtection="1">
      <alignment horizontal="right"/>
      <protection locked="0" hidden="1"/>
    </xf>
    <xf numFmtId="8" fontId="3" fillId="8" borderId="23" xfId="0" applyNumberFormat="1" applyFont="1" applyFill="1" applyBorder="1" applyAlignment="1" applyProtection="1">
      <alignment horizontal="right"/>
      <protection locked="0" hidden="1"/>
    </xf>
    <xf numFmtId="0" fontId="4" fillId="0" borderId="21" xfId="0" applyFont="1" applyFill="1" applyBorder="1" applyAlignment="1" applyProtection="1">
      <alignment horizontal="center"/>
      <protection locked="0" hidden="1"/>
    </xf>
    <xf numFmtId="0" fontId="4" fillId="0" borderId="22" xfId="0" applyFont="1" applyFill="1" applyBorder="1" applyAlignment="1" applyProtection="1">
      <alignment horizontal="center"/>
      <protection locked="0" hidden="1"/>
    </xf>
    <xf numFmtId="0" fontId="4" fillId="0" borderId="23" xfId="0" applyFont="1" applyFill="1" applyBorder="1" applyAlignment="1" applyProtection="1">
      <alignment horizontal="center"/>
      <protection locked="0" hidden="1"/>
    </xf>
    <xf numFmtId="0" fontId="4" fillId="8" borderId="21" xfId="0" applyFont="1" applyFill="1" applyBorder="1" applyAlignment="1" applyProtection="1">
      <alignment horizontal="center"/>
      <protection locked="0" hidden="1"/>
    </xf>
    <xf numFmtId="0" fontId="4" fillId="8" borderId="22" xfId="0" applyFont="1" applyFill="1" applyBorder="1" applyAlignment="1" applyProtection="1">
      <alignment horizontal="center"/>
      <protection locked="0" hidden="1"/>
    </xf>
    <xf numFmtId="0" fontId="4" fillId="8" borderId="23" xfId="0" applyFont="1" applyFill="1" applyBorder="1" applyAlignment="1" applyProtection="1">
      <alignment horizontal="center"/>
      <protection locked="0" hidden="1"/>
    </xf>
    <xf numFmtId="0" fontId="3" fillId="8" borderId="23" xfId="0" applyFont="1" applyFill="1" applyBorder="1" applyAlignment="1" applyProtection="1">
      <alignment horizontal="center"/>
      <protection locked="0" hidden="1"/>
    </xf>
    <xf numFmtId="0" fontId="4" fillId="5" borderId="21" xfId="0" applyFont="1" applyFill="1" applyBorder="1" applyAlignment="1" applyProtection="1">
      <alignment horizontal="center"/>
      <protection locked="0" hidden="1"/>
    </xf>
    <xf numFmtId="0" fontId="4" fillId="5" borderId="22" xfId="0" applyFont="1" applyFill="1" applyBorder="1" applyAlignment="1" applyProtection="1">
      <alignment horizontal="center"/>
      <protection locked="0" hidden="1"/>
    </xf>
    <xf numFmtId="0" fontId="4" fillId="5" borderId="23" xfId="0" applyFont="1" applyFill="1" applyBorder="1" applyAlignment="1" applyProtection="1">
      <alignment horizontal="center"/>
      <protection locked="0" hidden="1"/>
    </xf>
    <xf numFmtId="0" fontId="3" fillId="8" borderId="21" xfId="0" applyFont="1" applyFill="1" applyBorder="1" applyAlignment="1" applyProtection="1">
      <alignment horizontal="right"/>
      <protection locked="0" hidden="1"/>
    </xf>
    <xf numFmtId="0" fontId="3" fillId="8" borderId="23" xfId="0" applyFont="1" applyFill="1" applyBorder="1" applyAlignment="1" applyProtection="1">
      <alignment horizontal="right"/>
      <protection locked="0" hidden="1"/>
    </xf>
    <xf numFmtId="168" fontId="3" fillId="8" borderId="21" xfId="0" applyNumberFormat="1" applyFont="1" applyFill="1" applyBorder="1" applyAlignment="1" applyProtection="1">
      <alignment horizontal="right"/>
      <protection locked="0" hidden="1"/>
    </xf>
    <xf numFmtId="168" fontId="3" fillId="8" borderId="23" xfId="0" applyNumberFormat="1" applyFont="1" applyFill="1" applyBorder="1" applyAlignment="1" applyProtection="1">
      <alignment horizontal="right"/>
      <protection locked="0" hidden="1"/>
    </xf>
    <xf numFmtId="0" fontId="3" fillId="0" borderId="44" xfId="0" applyFont="1" applyFill="1" applyBorder="1" applyAlignment="1" applyProtection="1">
      <alignment horizontal="center"/>
      <protection locked="0" hidden="1"/>
    </xf>
    <xf numFmtId="0" fontId="3" fillId="0" borderId="45" xfId="0" applyFont="1" applyFill="1" applyBorder="1" applyAlignment="1" applyProtection="1">
      <alignment horizontal="center"/>
      <protection locked="0" hidden="1"/>
    </xf>
    <xf numFmtId="0" fontId="3" fillId="4" borderId="33" xfId="0" applyFont="1" applyFill="1" applyBorder="1" applyAlignment="1" applyProtection="1">
      <alignment horizontal="center" vertical="center" wrapText="1"/>
      <protection locked="0" hidden="1"/>
    </xf>
    <xf numFmtId="0" fontId="3" fillId="4" borderId="34" xfId="0" applyFont="1" applyFill="1" applyBorder="1" applyAlignment="1" applyProtection="1">
      <alignment horizontal="center" vertical="center" wrapText="1"/>
      <protection locked="0" hidden="1"/>
    </xf>
    <xf numFmtId="0" fontId="3" fillId="4" borderId="35" xfId="0" applyFont="1" applyFill="1" applyBorder="1" applyAlignment="1" applyProtection="1">
      <alignment horizontal="center" vertical="center" wrapText="1"/>
      <protection locked="0" hidden="1"/>
    </xf>
    <xf numFmtId="0" fontId="3" fillId="4" borderId="3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top" wrapText="1"/>
      <protection hidden="1"/>
    </xf>
    <xf numFmtId="0" fontId="3" fillId="2" borderId="43" xfId="0" applyFont="1" applyFill="1" applyBorder="1" applyAlignment="1" applyProtection="1">
      <alignment horizontal="center" vertical="top" wrapText="1"/>
      <protection hidden="1"/>
    </xf>
    <xf numFmtId="0" fontId="12" fillId="9" borderId="1" xfId="0" applyFont="1" applyFill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left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16" fontId="4" fillId="0" borderId="1" xfId="0" applyNumberFormat="1" applyFont="1" applyBorder="1" applyAlignment="1" applyProtection="1">
      <alignment horizontal="left"/>
      <protection locked="0" hidden="1"/>
    </xf>
    <xf numFmtId="0" fontId="4" fillId="0" borderId="1" xfId="0" applyFont="1" applyFill="1" applyBorder="1" applyAlignment="1" applyProtection="1">
      <alignment horizontal="left"/>
      <protection locked="0"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0</xdr:rowOff>
    </xdr:from>
    <xdr:to>
      <xdr:col>10</xdr:col>
      <xdr:colOff>542925</xdr:colOff>
      <xdr:row>3</xdr:row>
      <xdr:rowOff>76200</xdr:rowOff>
    </xdr:to>
    <xdr:pic>
      <xdr:nvPicPr>
        <xdr:cNvPr id="1065" name="Immagine 2" descr="Doganemonopoli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24525" y="0"/>
          <a:ext cx="26384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142875</xdr:rowOff>
        </xdr:from>
        <xdr:to>
          <xdr:col>1</xdr:col>
          <xdr:colOff>457200</xdr:colOff>
          <xdr:row>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Y73"/>
  <sheetViews>
    <sheetView windowProtection="1" tabSelected="1" workbookViewId="0">
      <selection activeCell="G19" sqref="G19"/>
    </sheetView>
  </sheetViews>
  <sheetFormatPr defaultRowHeight="15.75" x14ac:dyDescent="0.25"/>
  <cols>
    <col min="1" max="1" width="8" style="1" customWidth="1"/>
    <col min="2" max="2" width="12" style="1" customWidth="1"/>
    <col min="3" max="4" width="13.140625" style="1" customWidth="1"/>
    <col min="5" max="5" width="11.85546875" style="1" customWidth="1"/>
    <col min="6" max="7" width="12" style="1" customWidth="1"/>
    <col min="8" max="8" width="13.140625" style="1" customWidth="1"/>
    <col min="9" max="9" width="11.140625" style="1" customWidth="1"/>
    <col min="10" max="10" width="10.85546875" style="1" customWidth="1"/>
    <col min="11" max="11" width="12.85546875" style="1" customWidth="1"/>
    <col min="12" max="12" width="14" style="1" customWidth="1"/>
    <col min="13" max="13" width="1.140625" style="5" customWidth="1"/>
    <col min="14" max="14" width="7.42578125" style="66" hidden="1" customWidth="1"/>
    <col min="15" max="15" width="12.5703125" style="66" hidden="1" customWidth="1"/>
    <col min="16" max="16" width="10" style="66" hidden="1" customWidth="1"/>
    <col min="17" max="17" width="10.7109375" style="66" hidden="1" customWidth="1"/>
    <col min="18" max="18" width="11.7109375" style="66" hidden="1" customWidth="1"/>
    <col min="19" max="19" width="2.7109375" style="66" hidden="1" customWidth="1"/>
    <col min="20" max="20" width="12.5703125" style="66" hidden="1" customWidth="1"/>
    <col min="21" max="21" width="9.140625" style="66" hidden="1" customWidth="1"/>
    <col min="22" max="22" width="9.5703125" style="66" hidden="1" customWidth="1"/>
    <col min="23" max="23" width="11.28515625" style="66" hidden="1" customWidth="1"/>
    <col min="24" max="24" width="9.140625" style="66" hidden="1" customWidth="1"/>
    <col min="25" max="25" width="0" style="66" hidden="1" customWidth="1"/>
    <col min="26" max="16384" width="9.140625" style="1"/>
  </cols>
  <sheetData>
    <row r="1" spans="1:25" ht="18" customHeight="1" x14ac:dyDescent="0.25"/>
    <row r="2" spans="1:25" s="2" customFormat="1" ht="9" customHeight="1" x14ac:dyDescent="0.3">
      <c r="E2" s="6"/>
      <c r="G2" s="7"/>
      <c r="H2" s="157"/>
      <c r="I2" s="157"/>
      <c r="J2" s="157"/>
      <c r="K2" s="157"/>
      <c r="L2" s="157"/>
      <c r="M2" s="8"/>
      <c r="N2" s="67"/>
      <c r="O2" s="67"/>
      <c r="P2" s="67"/>
      <c r="Q2" s="68"/>
      <c r="R2" s="68"/>
      <c r="S2" s="68"/>
      <c r="T2" s="68"/>
      <c r="U2" s="68"/>
      <c r="V2" s="68"/>
      <c r="W2" s="68"/>
      <c r="X2" s="68"/>
      <c r="Y2" s="68"/>
    </row>
    <row r="3" spans="1:25" ht="21" customHeight="1" x14ac:dyDescent="0.25">
      <c r="A3" s="157" t="s">
        <v>66</v>
      </c>
      <c r="B3" s="157"/>
      <c r="C3" s="157"/>
      <c r="D3" s="157"/>
      <c r="E3" s="157"/>
      <c r="N3" s="69"/>
      <c r="O3" s="69"/>
      <c r="P3" s="69"/>
    </row>
    <row r="4" spans="1:25" x14ac:dyDescent="0.25">
      <c r="A4" s="87" t="s">
        <v>69</v>
      </c>
      <c r="B4" s="87"/>
      <c r="C4" s="87"/>
      <c r="D4" s="87"/>
      <c r="E4" s="87"/>
      <c r="H4" s="89" t="s">
        <v>10</v>
      </c>
      <c r="I4" s="89"/>
      <c r="J4" s="89"/>
      <c r="K4" s="89"/>
      <c r="L4" s="89"/>
      <c r="M4" s="9"/>
      <c r="N4" s="70"/>
      <c r="O4" s="70"/>
      <c r="P4" s="70"/>
    </row>
    <row r="5" spans="1:25" x14ac:dyDescent="0.25">
      <c r="A5" s="88" t="s">
        <v>63</v>
      </c>
      <c r="B5" s="88"/>
      <c r="C5" s="88"/>
      <c r="D5" s="88"/>
      <c r="E5" s="88"/>
      <c r="H5" s="158" t="s">
        <v>65</v>
      </c>
      <c r="I5" s="158"/>
      <c r="J5" s="158"/>
      <c r="K5" s="86" t="s">
        <v>64</v>
      </c>
      <c r="L5" s="86"/>
      <c r="M5" s="10"/>
      <c r="N5" s="70"/>
      <c r="O5" s="70"/>
      <c r="P5" s="70"/>
    </row>
    <row r="6" spans="1:25" ht="7.5" customHeight="1" x14ac:dyDescent="0.25">
      <c r="A6" s="11"/>
      <c r="B6" s="11"/>
      <c r="C6" s="11"/>
      <c r="D6" s="11"/>
      <c r="E6" s="12"/>
      <c r="N6" s="70"/>
      <c r="O6" s="70"/>
      <c r="P6" s="70"/>
    </row>
    <row r="7" spans="1:25" ht="16.5" customHeight="1" x14ac:dyDescent="0.25">
      <c r="A7" s="94" t="s">
        <v>38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13"/>
      <c r="N7" s="70"/>
      <c r="O7" s="70"/>
      <c r="P7" s="70"/>
      <c r="Q7" s="70"/>
      <c r="R7" s="70"/>
      <c r="S7" s="70"/>
    </row>
    <row r="8" spans="1:25" ht="12" customHeight="1" x14ac:dyDescent="0.25">
      <c r="A8" s="159" t="s">
        <v>39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4"/>
      <c r="N8" s="70"/>
    </row>
    <row r="9" spans="1:25" ht="4.5" customHeight="1" thickBot="1" x14ac:dyDescent="0.3">
      <c r="D9" s="15"/>
      <c r="S9" s="70"/>
    </row>
    <row r="10" spans="1:25" ht="16.5" thickBot="1" x14ac:dyDescent="0.3">
      <c r="A10" s="92" t="s">
        <v>7</v>
      </c>
      <c r="B10" s="93"/>
      <c r="C10" s="90"/>
      <c r="D10" s="91"/>
      <c r="E10" s="16"/>
      <c r="F10" s="17" t="s">
        <v>1</v>
      </c>
      <c r="G10" s="18">
        <v>2.5819999999999999E-2</v>
      </c>
      <c r="K10" s="19" t="s">
        <v>0</v>
      </c>
      <c r="O10" s="162" t="s">
        <v>8</v>
      </c>
      <c r="P10" s="162"/>
      <c r="Q10" s="162"/>
      <c r="R10" s="162"/>
      <c r="S10" s="162"/>
      <c r="T10" s="162"/>
      <c r="U10" s="162"/>
      <c r="V10" s="162"/>
      <c r="W10" s="162"/>
    </row>
    <row r="11" spans="1:25" ht="3" customHeight="1" thickBot="1" x14ac:dyDescent="0.3">
      <c r="S11" s="70"/>
    </row>
    <row r="12" spans="1:25" ht="15.75" customHeight="1" x14ac:dyDescent="0.25">
      <c r="A12" s="160" t="s">
        <v>27</v>
      </c>
      <c r="B12" s="161"/>
      <c r="C12" s="129" t="s">
        <v>32</v>
      </c>
      <c r="D12" s="130"/>
      <c r="E12" s="130"/>
      <c r="F12" s="130"/>
      <c r="G12" s="130"/>
      <c r="H12" s="130"/>
      <c r="I12" s="130"/>
      <c r="J12" s="131"/>
      <c r="K12" s="123" t="s">
        <v>29</v>
      </c>
      <c r="L12" s="126" t="s">
        <v>3</v>
      </c>
      <c r="M12" s="20"/>
      <c r="O12" s="150" t="s">
        <v>35</v>
      </c>
      <c r="P12" s="151"/>
      <c r="Q12" s="151"/>
      <c r="R12" s="154" t="s">
        <v>44</v>
      </c>
      <c r="S12" s="71"/>
      <c r="T12" s="98" t="s">
        <v>9</v>
      </c>
      <c r="U12" s="71"/>
      <c r="V12" s="71"/>
    </row>
    <row r="13" spans="1:25" s="21" customFormat="1" ht="17.25" customHeight="1" x14ac:dyDescent="0.25">
      <c r="A13" s="119" t="s">
        <v>23</v>
      </c>
      <c r="B13" s="121" t="s">
        <v>47</v>
      </c>
      <c r="C13" s="119" t="s">
        <v>24</v>
      </c>
      <c r="D13" s="113" t="s">
        <v>26</v>
      </c>
      <c r="E13" s="115" t="s">
        <v>25</v>
      </c>
      <c r="F13" s="115" t="s">
        <v>2</v>
      </c>
      <c r="G13" s="117" t="s">
        <v>45</v>
      </c>
      <c r="H13" s="117"/>
      <c r="I13" s="117"/>
      <c r="J13" s="118"/>
      <c r="K13" s="124"/>
      <c r="L13" s="127"/>
      <c r="M13" s="22"/>
      <c r="N13" s="71"/>
      <c r="O13" s="97" t="s">
        <v>30</v>
      </c>
      <c r="P13" s="95" t="s">
        <v>36</v>
      </c>
      <c r="Q13" s="152" t="s">
        <v>31</v>
      </c>
      <c r="R13" s="155"/>
      <c r="S13" s="71"/>
      <c r="T13" s="99"/>
      <c r="U13" s="66"/>
      <c r="V13" s="66"/>
      <c r="W13" s="71"/>
      <c r="X13" s="71"/>
      <c r="Y13" s="71"/>
    </row>
    <row r="14" spans="1:25" s="21" customFormat="1" ht="30.75" customHeight="1" thickBot="1" x14ac:dyDescent="0.25">
      <c r="A14" s="120"/>
      <c r="B14" s="122"/>
      <c r="C14" s="120"/>
      <c r="D14" s="114"/>
      <c r="E14" s="116"/>
      <c r="F14" s="116"/>
      <c r="G14" s="23" t="s">
        <v>2</v>
      </c>
      <c r="H14" s="23" t="s">
        <v>28</v>
      </c>
      <c r="I14" s="23" t="s">
        <v>4</v>
      </c>
      <c r="J14" s="24" t="s">
        <v>5</v>
      </c>
      <c r="K14" s="125"/>
      <c r="L14" s="128"/>
      <c r="M14" s="22"/>
      <c r="N14" s="71"/>
      <c r="O14" s="97"/>
      <c r="P14" s="96"/>
      <c r="Q14" s="153"/>
      <c r="R14" s="156"/>
      <c r="S14" s="71"/>
      <c r="T14" s="100"/>
      <c r="U14" s="164" t="s">
        <v>61</v>
      </c>
      <c r="V14" s="164"/>
      <c r="W14" s="72" t="s">
        <v>62</v>
      </c>
      <c r="X14" s="71"/>
      <c r="Y14" s="71"/>
    </row>
    <row r="15" spans="1:25" x14ac:dyDescent="0.25">
      <c r="A15" s="25" t="s">
        <v>11</v>
      </c>
      <c r="B15" s="45"/>
      <c r="C15" s="26">
        <f t="shared" ref="C15:C26" si="0">B15*$G$10</f>
        <v>0</v>
      </c>
      <c r="D15" s="48"/>
      <c r="E15" s="3" t="str">
        <f>TEXT(WORKDAY.INTL(T15:T26-1,1,1,),"gg/mm/aaaa")</f>
        <v>16/02/2016</v>
      </c>
      <c r="F15" s="51"/>
      <c r="G15" s="52"/>
      <c r="H15" s="53"/>
      <c r="I15" s="54"/>
      <c r="J15" s="55"/>
      <c r="K15" s="27">
        <f>D15+H15</f>
        <v>0</v>
      </c>
      <c r="L15" s="28">
        <f>D15+H15+I15+J15</f>
        <v>0</v>
      </c>
      <c r="M15" s="29"/>
      <c r="N15" s="73"/>
      <c r="O15" s="74"/>
      <c r="P15" s="75" t="str">
        <f t="shared" ref="P15:P26" si="1">IF(F15&gt;VALUE(E15),F15-E15,"")</f>
        <v/>
      </c>
      <c r="Q15" s="76"/>
      <c r="R15" s="77">
        <f>Q15-C15</f>
        <v>0</v>
      </c>
      <c r="T15" s="78">
        <v>42416</v>
      </c>
      <c r="U15" s="163" t="s">
        <v>49</v>
      </c>
      <c r="V15" s="163"/>
      <c r="W15" s="79">
        <v>42370</v>
      </c>
    </row>
    <row r="16" spans="1:25" x14ac:dyDescent="0.25">
      <c r="A16" s="30" t="s">
        <v>12</v>
      </c>
      <c r="B16" s="46"/>
      <c r="C16" s="31">
        <f t="shared" si="0"/>
        <v>0</v>
      </c>
      <c r="D16" s="49"/>
      <c r="E16" s="3" t="str">
        <f t="shared" ref="E16:E24" si="2">TEXT(WORKDAY.INTL(T16:T27-1,1,1,),"gg/mm/aaaa")</f>
        <v>16/03/2016</v>
      </c>
      <c r="F16" s="56"/>
      <c r="G16" s="57"/>
      <c r="H16" s="58"/>
      <c r="I16" s="54"/>
      <c r="J16" s="55"/>
      <c r="K16" s="32">
        <f t="shared" ref="K16:K26" si="3">D16+H16</f>
        <v>0</v>
      </c>
      <c r="L16" s="28">
        <f t="shared" ref="L16:L26" si="4">D16+H16+I16+J16</f>
        <v>0</v>
      </c>
      <c r="M16" s="29"/>
      <c r="N16" s="73"/>
      <c r="O16" s="74"/>
      <c r="P16" s="75" t="str">
        <f t="shared" si="1"/>
        <v/>
      </c>
      <c r="Q16" s="76"/>
      <c r="R16" s="77">
        <f t="shared" ref="R16:R26" si="5">Q16-C16</f>
        <v>0</v>
      </c>
      <c r="T16" s="78">
        <v>42445</v>
      </c>
      <c r="U16" s="163" t="s">
        <v>50</v>
      </c>
      <c r="V16" s="163"/>
      <c r="W16" s="79">
        <v>42375</v>
      </c>
    </row>
    <row r="17" spans="1:25" x14ac:dyDescent="0.25">
      <c r="A17" s="30" t="s">
        <v>13</v>
      </c>
      <c r="B17" s="46"/>
      <c r="C17" s="31">
        <f t="shared" si="0"/>
        <v>0</v>
      </c>
      <c r="D17" s="49"/>
      <c r="E17" s="3" t="str">
        <f t="shared" si="2"/>
        <v>18/04/2016</v>
      </c>
      <c r="F17" s="59"/>
      <c r="G17" s="60"/>
      <c r="H17" s="58"/>
      <c r="I17" s="54"/>
      <c r="J17" s="55"/>
      <c r="K17" s="32">
        <f t="shared" si="3"/>
        <v>0</v>
      </c>
      <c r="L17" s="28">
        <f t="shared" si="4"/>
        <v>0</v>
      </c>
      <c r="M17" s="29"/>
      <c r="N17" s="73"/>
      <c r="O17" s="80"/>
      <c r="P17" s="75" t="str">
        <f t="shared" si="1"/>
        <v/>
      </c>
      <c r="Q17" s="76"/>
      <c r="R17" s="77">
        <f t="shared" si="5"/>
        <v>0</v>
      </c>
      <c r="T17" s="78">
        <v>42476</v>
      </c>
      <c r="U17" s="163" t="s">
        <v>51</v>
      </c>
      <c r="V17" s="163"/>
      <c r="W17" s="79">
        <v>42457</v>
      </c>
    </row>
    <row r="18" spans="1:25" x14ac:dyDescent="0.25">
      <c r="A18" s="30" t="s">
        <v>14</v>
      </c>
      <c r="B18" s="46"/>
      <c r="C18" s="31">
        <f t="shared" si="0"/>
        <v>0</v>
      </c>
      <c r="D18" s="49"/>
      <c r="E18" s="3" t="str">
        <f t="shared" si="2"/>
        <v>16/05/2016</v>
      </c>
      <c r="F18" s="56"/>
      <c r="G18" s="57"/>
      <c r="H18" s="58"/>
      <c r="I18" s="54"/>
      <c r="J18" s="55"/>
      <c r="K18" s="32">
        <f t="shared" si="3"/>
        <v>0</v>
      </c>
      <c r="L18" s="28">
        <f t="shared" si="4"/>
        <v>0</v>
      </c>
      <c r="M18" s="29"/>
      <c r="N18" s="73"/>
      <c r="O18" s="74"/>
      <c r="P18" s="75" t="str">
        <f t="shared" si="1"/>
        <v/>
      </c>
      <c r="Q18" s="76"/>
      <c r="R18" s="77">
        <f t="shared" si="5"/>
        <v>0</v>
      </c>
      <c r="T18" s="78">
        <v>42506</v>
      </c>
      <c r="U18" s="165" t="s">
        <v>58</v>
      </c>
      <c r="V18" s="165"/>
      <c r="W18" s="79">
        <v>42485</v>
      </c>
    </row>
    <row r="19" spans="1:25" x14ac:dyDescent="0.25">
      <c r="A19" s="30" t="s">
        <v>15</v>
      </c>
      <c r="B19" s="46"/>
      <c r="C19" s="31">
        <f t="shared" si="0"/>
        <v>0</v>
      </c>
      <c r="D19" s="49"/>
      <c r="E19" s="3" t="str">
        <f>TEXT(WORKDAY.INTL(T19:T29-1,1,1,),"gg/mm/aaaa")</f>
        <v>16/06/2016</v>
      </c>
      <c r="F19" s="56"/>
      <c r="G19" s="57"/>
      <c r="H19" s="58"/>
      <c r="I19" s="54"/>
      <c r="J19" s="55"/>
      <c r="K19" s="32">
        <f t="shared" si="3"/>
        <v>0</v>
      </c>
      <c r="L19" s="28">
        <f t="shared" si="4"/>
        <v>0</v>
      </c>
      <c r="M19" s="29"/>
      <c r="N19" s="73"/>
      <c r="O19" s="74"/>
      <c r="P19" s="75" t="str">
        <f t="shared" si="1"/>
        <v/>
      </c>
      <c r="Q19" s="76"/>
      <c r="R19" s="77">
        <f t="shared" si="5"/>
        <v>0</v>
      </c>
      <c r="T19" s="78">
        <v>42537</v>
      </c>
      <c r="U19" s="165" t="s">
        <v>59</v>
      </c>
      <c r="V19" s="165"/>
      <c r="W19" s="79">
        <v>42491</v>
      </c>
    </row>
    <row r="20" spans="1:25" x14ac:dyDescent="0.25">
      <c r="A20" s="30" t="s">
        <v>16</v>
      </c>
      <c r="B20" s="46"/>
      <c r="C20" s="31">
        <f t="shared" si="0"/>
        <v>0</v>
      </c>
      <c r="D20" s="49"/>
      <c r="E20" s="3" t="str">
        <f>TEXT(WORKDAY.INTL(T20:T29-1,1,1,),"gg/mm/aaaa")</f>
        <v>18/07/2016</v>
      </c>
      <c r="F20" s="56"/>
      <c r="G20" s="57"/>
      <c r="H20" s="58"/>
      <c r="I20" s="54"/>
      <c r="J20" s="55"/>
      <c r="K20" s="32">
        <f t="shared" si="3"/>
        <v>0</v>
      </c>
      <c r="L20" s="28">
        <f t="shared" si="4"/>
        <v>0</v>
      </c>
      <c r="M20" s="29"/>
      <c r="N20" s="73"/>
      <c r="O20" s="74"/>
      <c r="P20" s="75" t="str">
        <f t="shared" si="1"/>
        <v/>
      </c>
      <c r="Q20" s="76"/>
      <c r="R20" s="77">
        <f t="shared" si="5"/>
        <v>0</v>
      </c>
      <c r="T20" s="78">
        <v>42567</v>
      </c>
      <c r="U20" s="165" t="s">
        <v>60</v>
      </c>
      <c r="V20" s="165"/>
      <c r="W20" s="79">
        <v>42523</v>
      </c>
    </row>
    <row r="21" spans="1:25" x14ac:dyDescent="0.25">
      <c r="A21" s="30" t="s">
        <v>17</v>
      </c>
      <c r="B21" s="46"/>
      <c r="C21" s="31">
        <f t="shared" si="0"/>
        <v>0</v>
      </c>
      <c r="D21" s="49"/>
      <c r="E21" s="3" t="str">
        <f>TEXT(WORKDAY.INTL(T21:T29-1,1,1,),"gg/mm/aaaa")</f>
        <v>16/08/2016</v>
      </c>
      <c r="F21" s="56"/>
      <c r="G21" s="57"/>
      <c r="H21" s="58"/>
      <c r="I21" s="54"/>
      <c r="J21" s="55"/>
      <c r="K21" s="32">
        <f t="shared" si="3"/>
        <v>0</v>
      </c>
      <c r="L21" s="28">
        <f t="shared" si="4"/>
        <v>0</v>
      </c>
      <c r="M21" s="29"/>
      <c r="N21" s="73"/>
      <c r="O21" s="74"/>
      <c r="P21" s="75" t="str">
        <f t="shared" si="1"/>
        <v/>
      </c>
      <c r="Q21" s="76"/>
      <c r="R21" s="77">
        <f t="shared" si="5"/>
        <v>0</v>
      </c>
      <c r="T21" s="78">
        <v>42598</v>
      </c>
      <c r="U21" s="163" t="s">
        <v>52</v>
      </c>
      <c r="V21" s="163"/>
      <c r="W21" s="79">
        <v>42597</v>
      </c>
    </row>
    <row r="22" spans="1:25" x14ac:dyDescent="0.25">
      <c r="A22" s="30" t="s">
        <v>18</v>
      </c>
      <c r="B22" s="46"/>
      <c r="C22" s="31">
        <f t="shared" si="0"/>
        <v>0</v>
      </c>
      <c r="D22" s="49"/>
      <c r="E22" s="3" t="str">
        <f>TEXT(WORKDAY.INTL(T22:T33-1,1,1,),"gg/mm/aaaa")</f>
        <v>16/09/2016</v>
      </c>
      <c r="F22" s="56"/>
      <c r="G22" s="57"/>
      <c r="H22" s="58"/>
      <c r="I22" s="54"/>
      <c r="J22" s="55"/>
      <c r="K22" s="32">
        <f t="shared" si="3"/>
        <v>0</v>
      </c>
      <c r="L22" s="28">
        <f t="shared" si="4"/>
        <v>0</v>
      </c>
      <c r="M22" s="29"/>
      <c r="N22" s="73"/>
      <c r="O22" s="74"/>
      <c r="P22" s="75" t="str">
        <f t="shared" si="1"/>
        <v/>
      </c>
      <c r="Q22" s="76"/>
      <c r="R22" s="77">
        <f t="shared" si="5"/>
        <v>0</v>
      </c>
      <c r="T22" s="78">
        <v>42629</v>
      </c>
      <c r="U22" s="166" t="s">
        <v>53</v>
      </c>
      <c r="V22" s="166"/>
      <c r="W22" s="81">
        <v>42629</v>
      </c>
      <c r="X22" s="66" t="s">
        <v>67</v>
      </c>
    </row>
    <row r="23" spans="1:25" x14ac:dyDescent="0.25">
      <c r="A23" s="30" t="s">
        <v>19</v>
      </c>
      <c r="B23" s="46"/>
      <c r="C23" s="31">
        <f t="shared" si="0"/>
        <v>0</v>
      </c>
      <c r="D23" s="49"/>
      <c r="E23" s="3" t="str">
        <f t="shared" si="2"/>
        <v>17/10/2016</v>
      </c>
      <c r="F23" s="56"/>
      <c r="G23" s="57"/>
      <c r="H23" s="58"/>
      <c r="I23" s="54"/>
      <c r="J23" s="55"/>
      <c r="K23" s="32">
        <f t="shared" si="3"/>
        <v>0</v>
      </c>
      <c r="L23" s="28">
        <f t="shared" si="4"/>
        <v>0</v>
      </c>
      <c r="M23" s="29"/>
      <c r="N23" s="73"/>
      <c r="O23" s="74"/>
      <c r="P23" s="75" t="str">
        <f t="shared" si="1"/>
        <v/>
      </c>
      <c r="Q23" s="76"/>
      <c r="R23" s="77">
        <f t="shared" si="5"/>
        <v>0</v>
      </c>
      <c r="T23" s="78">
        <v>42659</v>
      </c>
      <c r="U23" s="163" t="s">
        <v>54</v>
      </c>
      <c r="V23" s="163"/>
      <c r="W23" s="79">
        <v>42675</v>
      </c>
    </row>
    <row r="24" spans="1:25" x14ac:dyDescent="0.25">
      <c r="A24" s="30" t="s">
        <v>20</v>
      </c>
      <c r="B24" s="46"/>
      <c r="C24" s="31">
        <f t="shared" si="0"/>
        <v>0</v>
      </c>
      <c r="D24" s="49"/>
      <c r="E24" s="3" t="str">
        <f t="shared" si="2"/>
        <v>16/11/2016</v>
      </c>
      <c r="F24" s="56"/>
      <c r="G24" s="57"/>
      <c r="H24" s="58"/>
      <c r="I24" s="54"/>
      <c r="J24" s="55"/>
      <c r="K24" s="32">
        <f t="shared" si="3"/>
        <v>0</v>
      </c>
      <c r="L24" s="28">
        <f t="shared" si="4"/>
        <v>0</v>
      </c>
      <c r="M24" s="29"/>
      <c r="N24" s="73"/>
      <c r="O24" s="74"/>
      <c r="P24" s="75" t="str">
        <f t="shared" si="1"/>
        <v/>
      </c>
      <c r="Q24" s="76"/>
      <c r="R24" s="77">
        <f t="shared" si="5"/>
        <v>0</v>
      </c>
      <c r="T24" s="78">
        <v>42690</v>
      </c>
      <c r="U24" s="163" t="s">
        <v>55</v>
      </c>
      <c r="V24" s="163"/>
      <c r="W24" s="79">
        <v>42712</v>
      </c>
    </row>
    <row r="25" spans="1:25" x14ac:dyDescent="0.25">
      <c r="A25" s="30" t="s">
        <v>21</v>
      </c>
      <c r="B25" s="46"/>
      <c r="C25" s="31">
        <f t="shared" si="0"/>
        <v>0</v>
      </c>
      <c r="D25" s="49"/>
      <c r="E25" s="3" t="str">
        <f>TEXT(WORKDAY.INTL(T25:T35-1,1,1,),"gg/mm/aaaa")</f>
        <v>16/12/2016</v>
      </c>
      <c r="F25" s="56"/>
      <c r="G25" s="57"/>
      <c r="H25" s="58"/>
      <c r="I25" s="54"/>
      <c r="J25" s="55"/>
      <c r="K25" s="32">
        <f t="shared" si="3"/>
        <v>0</v>
      </c>
      <c r="L25" s="28">
        <f t="shared" si="4"/>
        <v>0</v>
      </c>
      <c r="M25" s="29"/>
      <c r="N25" s="73"/>
      <c r="O25" s="74"/>
      <c r="P25" s="75" t="str">
        <f t="shared" si="1"/>
        <v/>
      </c>
      <c r="Q25" s="76"/>
      <c r="R25" s="77">
        <f t="shared" si="5"/>
        <v>0</v>
      </c>
      <c r="T25" s="78">
        <v>42720</v>
      </c>
      <c r="U25" s="163" t="s">
        <v>56</v>
      </c>
      <c r="V25" s="163"/>
      <c r="W25" s="79">
        <v>42729</v>
      </c>
    </row>
    <row r="26" spans="1:25" ht="16.5" thickBot="1" x14ac:dyDescent="0.3">
      <c r="A26" s="33" t="s">
        <v>22</v>
      </c>
      <c r="B26" s="47"/>
      <c r="C26" s="34">
        <f t="shared" si="0"/>
        <v>0</v>
      </c>
      <c r="D26" s="50"/>
      <c r="E26" s="4" t="str">
        <f>TEXT(WORKDAY.INTL(T26:T36-1,1,1,),"gg/mm/aaaa")</f>
        <v>16/01/2017</v>
      </c>
      <c r="F26" s="61"/>
      <c r="G26" s="62"/>
      <c r="H26" s="63"/>
      <c r="I26" s="64"/>
      <c r="J26" s="65"/>
      <c r="K26" s="35">
        <f t="shared" si="3"/>
        <v>0</v>
      </c>
      <c r="L26" s="36">
        <f t="shared" si="4"/>
        <v>0</v>
      </c>
      <c r="M26" s="29"/>
      <c r="N26" s="73"/>
      <c r="O26" s="74"/>
      <c r="P26" s="75" t="str">
        <f t="shared" si="1"/>
        <v/>
      </c>
      <c r="Q26" s="82"/>
      <c r="R26" s="77">
        <f t="shared" si="5"/>
        <v>0</v>
      </c>
      <c r="T26" s="78">
        <v>42751</v>
      </c>
      <c r="U26" s="163" t="s">
        <v>57</v>
      </c>
      <c r="V26" s="163"/>
      <c r="W26" s="79">
        <v>42730</v>
      </c>
    </row>
    <row r="27" spans="1:25" s="43" customFormat="1" ht="14.25" customHeight="1" x14ac:dyDescent="0.25">
      <c r="A27" s="37" t="s">
        <v>6</v>
      </c>
      <c r="B27" s="38">
        <f>SUM(B15:B26)</f>
        <v>0</v>
      </c>
      <c r="C27" s="39">
        <f>SUM(C15:C26)</f>
        <v>0</v>
      </c>
      <c r="D27" s="40">
        <f>SUM(D15:D26)</f>
        <v>0</v>
      </c>
      <c r="E27" s="41"/>
      <c r="F27" s="42"/>
      <c r="G27" s="42"/>
      <c r="H27" s="40">
        <f>SUM(H15:H26)</f>
        <v>0</v>
      </c>
      <c r="I27" s="40">
        <f>SUM(I15:I26)</f>
        <v>0</v>
      </c>
      <c r="J27" s="40">
        <f>SUM(J15:J26)</f>
        <v>0</v>
      </c>
      <c r="K27" s="40">
        <f>SUM(K15:K26)</f>
        <v>0</v>
      </c>
      <c r="L27" s="40">
        <f>SUM(L15:L26)</f>
        <v>0</v>
      </c>
      <c r="M27" s="29"/>
      <c r="N27" s="83"/>
      <c r="O27" s="83"/>
      <c r="P27" s="83"/>
      <c r="Q27" s="84">
        <f>SUM(Q15:Q26)</f>
        <v>0</v>
      </c>
      <c r="R27" s="85">
        <f>SUM(R15:R26)</f>
        <v>0</v>
      </c>
      <c r="S27" s="66"/>
      <c r="T27" s="66"/>
      <c r="U27" s="66"/>
      <c r="V27" s="66"/>
      <c r="W27" s="83"/>
      <c r="X27" s="83"/>
      <c r="Y27" s="83"/>
    </row>
    <row r="28" spans="1:25" ht="7.5" customHeight="1" thickBot="1" x14ac:dyDescent="0.3"/>
    <row r="29" spans="1:25" ht="15" customHeight="1" thickBot="1" x14ac:dyDescent="0.3">
      <c r="A29" s="101" t="s">
        <v>68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  <c r="M29" s="44"/>
      <c r="O29" s="132" t="s">
        <v>43</v>
      </c>
      <c r="P29" s="133"/>
      <c r="Q29" s="133"/>
      <c r="R29" s="142"/>
      <c r="U29" s="66" t="s">
        <v>37</v>
      </c>
    </row>
    <row r="30" spans="1:25" ht="14.25" customHeight="1" thickBot="1" x14ac:dyDescent="0.3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M30" s="44"/>
      <c r="O30" s="132" t="s">
        <v>48</v>
      </c>
      <c r="P30" s="133"/>
      <c r="Q30" s="146"/>
      <c r="R30" s="147"/>
    </row>
    <row r="31" spans="1:25" ht="13.5" customHeight="1" thickBot="1" x14ac:dyDescent="0.3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44"/>
      <c r="O31" s="132" t="s">
        <v>46</v>
      </c>
      <c r="P31" s="133"/>
      <c r="Q31" s="148">
        <f>Q30*G10</f>
        <v>0</v>
      </c>
      <c r="R31" s="149"/>
      <c r="T31" s="136" t="s">
        <v>40</v>
      </c>
      <c r="U31" s="137"/>
      <c r="V31" s="137"/>
      <c r="W31" s="137"/>
      <c r="X31" s="138"/>
    </row>
    <row r="32" spans="1:25" ht="13.5" customHeight="1" thickBot="1" x14ac:dyDescent="0.3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44"/>
      <c r="O32" s="132" t="s">
        <v>41</v>
      </c>
      <c r="P32" s="133"/>
      <c r="Q32" s="148">
        <f>Q27</f>
        <v>0</v>
      </c>
      <c r="R32" s="149"/>
      <c r="T32" s="139" t="s">
        <v>33</v>
      </c>
      <c r="U32" s="140"/>
      <c r="V32" s="140"/>
      <c r="W32" s="140"/>
      <c r="X32" s="141"/>
    </row>
    <row r="33" spans="1:24" ht="16.5" customHeight="1" thickBot="1" x14ac:dyDescent="0.3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9"/>
      <c r="M33" s="44"/>
      <c r="O33" s="132" t="s">
        <v>42</v>
      </c>
      <c r="P33" s="133"/>
      <c r="Q33" s="134">
        <f>Q32-Q31</f>
        <v>0</v>
      </c>
      <c r="R33" s="135"/>
      <c r="T33" s="143" t="s">
        <v>34</v>
      </c>
      <c r="U33" s="144"/>
      <c r="V33" s="144"/>
      <c r="W33" s="144"/>
      <c r="X33" s="145"/>
    </row>
    <row r="34" spans="1:24" ht="12" customHeight="1" thickBot="1" x14ac:dyDescent="0.3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44"/>
    </row>
    <row r="35" spans="1:24" ht="16.5" customHeight="1" x14ac:dyDescent="0.25"/>
    <row r="36" spans="1:24" ht="16.5" customHeight="1" x14ac:dyDescent="0.25"/>
    <row r="37" spans="1:24" ht="16.5" customHeight="1" x14ac:dyDescent="0.25"/>
    <row r="38" spans="1:24" ht="16.5" customHeight="1" x14ac:dyDescent="0.25"/>
    <row r="39" spans="1:24" ht="16.5" customHeight="1" x14ac:dyDescent="0.25"/>
    <row r="40" spans="1:24" ht="16.5" customHeight="1" x14ac:dyDescent="0.25"/>
    <row r="41" spans="1:24" ht="16.5" customHeight="1" x14ac:dyDescent="0.25"/>
    <row r="42" spans="1:24" ht="16.5" customHeight="1" x14ac:dyDescent="0.25"/>
    <row r="43" spans="1:24" ht="16.5" customHeight="1" x14ac:dyDescent="0.25"/>
    <row r="44" spans="1:24" ht="16.5" customHeight="1" x14ac:dyDescent="0.25"/>
    <row r="45" spans="1:24" ht="16.5" customHeight="1" x14ac:dyDescent="0.25"/>
    <row r="46" spans="1:24" ht="16.5" customHeight="1" x14ac:dyDescent="0.25"/>
    <row r="47" spans="1:24" ht="16.5" customHeight="1" x14ac:dyDescent="0.25"/>
    <row r="48" spans="1:24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</sheetData>
  <sheetProtection algorithmName="SHA-512" hashValue="OBL8CITYntJ7JrgM5saxL6GKxnZl2jcUC3c50I7Gcl4xTvEs2qUvw813LCdVbUpE2evqGMOGcRTWYwgOn65Ddg==" saltValue="W31yFcpJBCqlVmdfKbz2Yw==" spinCount="100000" sheet="1" objects="1" scenarios="1" selectLockedCells="1"/>
  <mergeCells count="56">
    <mergeCell ref="U26:V26"/>
    <mergeCell ref="U14:V14"/>
    <mergeCell ref="U20:V20"/>
    <mergeCell ref="U21:V21"/>
    <mergeCell ref="U22:V22"/>
    <mergeCell ref="U23:V23"/>
    <mergeCell ref="U24:V24"/>
    <mergeCell ref="U25:V25"/>
    <mergeCell ref="U15:V15"/>
    <mergeCell ref="U16:V16"/>
    <mergeCell ref="U17:V17"/>
    <mergeCell ref="U18:V18"/>
    <mergeCell ref="U19:V19"/>
    <mergeCell ref="O12:Q12"/>
    <mergeCell ref="Q13:Q14"/>
    <mergeCell ref="R12:R14"/>
    <mergeCell ref="H2:L2"/>
    <mergeCell ref="A7:L7"/>
    <mergeCell ref="A3:E3"/>
    <mergeCell ref="A4:E4"/>
    <mergeCell ref="A5:E5"/>
    <mergeCell ref="K5:L5"/>
    <mergeCell ref="H4:L4"/>
    <mergeCell ref="H5:J5"/>
    <mergeCell ref="A8:L8"/>
    <mergeCell ref="A10:B10"/>
    <mergeCell ref="C10:D10"/>
    <mergeCell ref="A12:B12"/>
    <mergeCell ref="O10:W10"/>
    <mergeCell ref="Q33:R33"/>
    <mergeCell ref="T31:X31"/>
    <mergeCell ref="T32:X32"/>
    <mergeCell ref="O29:R29"/>
    <mergeCell ref="T33:X33"/>
    <mergeCell ref="O30:P30"/>
    <mergeCell ref="Q30:R30"/>
    <mergeCell ref="O31:P31"/>
    <mergeCell ref="Q31:R31"/>
    <mergeCell ref="O32:P32"/>
    <mergeCell ref="Q32:R32"/>
    <mergeCell ref="P13:P14"/>
    <mergeCell ref="O13:O14"/>
    <mergeCell ref="T12:T14"/>
    <mergeCell ref="A29:L29"/>
    <mergeCell ref="A30:L34"/>
    <mergeCell ref="D13:D14"/>
    <mergeCell ref="E13:E14"/>
    <mergeCell ref="F13:F14"/>
    <mergeCell ref="G13:J13"/>
    <mergeCell ref="A13:A14"/>
    <mergeCell ref="B13:B14"/>
    <mergeCell ref="C13:C14"/>
    <mergeCell ref="K12:K14"/>
    <mergeCell ref="L12:L14"/>
    <mergeCell ref="C12:J12"/>
    <mergeCell ref="O33:P33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43" r:id="rId4">
          <objectPr defaultSize="0" autoPict="0" r:id="rId5">
            <anchor moveWithCells="1" sizeWithCells="1">
              <from>
                <xdr:col>1</xdr:col>
                <xdr:colOff>85725</xdr:colOff>
                <xdr:row>0</xdr:row>
                <xdr:rowOff>142875</xdr:rowOff>
              </from>
              <to>
                <xdr:col>1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104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IRBA quadro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</dc:creator>
  <cp:lastModifiedBy>PASQUALE FORTE</cp:lastModifiedBy>
  <cp:lastPrinted>2017-01-10T09:30:50Z</cp:lastPrinted>
  <dcterms:created xsi:type="dcterms:W3CDTF">2016-07-18T13:50:40Z</dcterms:created>
  <dcterms:modified xsi:type="dcterms:W3CDTF">2017-01-11T09:54:46Z</dcterms:modified>
</cp:coreProperties>
</file>