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programmazione\Articolo 21\art_21_D.LGS50_2016\Da_Inviare\da_pubblicare_su info\2021_23\"/>
    </mc:Choice>
  </mc:AlternateContent>
  <xr:revisionPtr revIDLastSave="0" documentId="13_ncr:1_{D8D23C1F-273A-4AB9-8668-EE5F3990F910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Foglio1" sheetId="1" r:id="rId1"/>
    <sheet name="Foglio2" sheetId="2" r:id="rId2"/>
  </sheets>
  <calcPr calcId="181029"/>
</workbook>
</file>

<file path=xl/calcChain.xml><?xml version="1.0" encoding="utf-8"?>
<calcChain xmlns="http://schemas.openxmlformats.org/spreadsheetml/2006/main">
  <c r="A47" i="2" l="1"/>
  <c r="B47" i="2"/>
  <c r="C47" i="2"/>
  <c r="D47" i="2" l="1"/>
  <c r="D46" i="2"/>
  <c r="E49" i="2" s="1"/>
  <c r="I46" i="2" l="1"/>
  <c r="H46" i="2"/>
  <c r="M16" i="1" l="1"/>
  <c r="L16" i="1"/>
  <c r="K16" i="1"/>
  <c r="N10" i="1"/>
  <c r="N7" i="1"/>
  <c r="N16" i="1" l="1"/>
</calcChain>
</file>

<file path=xl/sharedStrings.xml><?xml version="1.0" encoding="utf-8"?>
<sst xmlns="http://schemas.openxmlformats.org/spreadsheetml/2006/main" count="110" uniqueCount="66">
  <si>
    <r>
      <rPr>
        <b/>
        <sz val="14"/>
        <color rgb="FF000000"/>
        <rFont val="Times New Roman"/>
        <family val="1"/>
        <charset val="1"/>
      </rPr>
      <t xml:space="preserve">ALLEGATO I - SCHEDA </t>
    </r>
    <r>
      <rPr>
        <b/>
        <sz val="14"/>
        <color rgb="FF003366"/>
        <rFont val="Times New Roman"/>
        <family val="1"/>
        <charset val="1"/>
      </rPr>
      <t xml:space="preserve">A </t>
    </r>
    <r>
      <rPr>
        <b/>
        <sz val="14"/>
        <color rgb="FF000000"/>
        <rFont val="Times New Roman"/>
        <family val="1"/>
        <charset val="1"/>
      </rPr>
      <t>: PROGRAMMA TRIENNALE DEI LAVORI PUBBLICI</t>
    </r>
  </si>
  <si>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</si>
  <si>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</si>
  <si>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</si>
  <si>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</si>
  <si>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</si>
  <si>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</si>
  <si>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</si>
  <si>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t>Terzo anno</t>
  </si>
  <si>
    <r>
      <rPr>
        <sz val="11"/>
        <color rgb="FF000000"/>
        <rFont val="Calibri"/>
        <family val="2"/>
        <charset val="1"/>
      </rPr>
      <t xml:space="preserve">Importo Totale </t>
    </r>
    <r>
      <rPr>
        <sz val="11"/>
        <rFont val="Calibri"/>
        <family val="2"/>
        <charset val="1"/>
      </rPr>
      <t>(</t>
    </r>
    <r>
      <rPr>
        <sz val="11"/>
        <color rgb="FFFF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</si>
  <si>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</si>
  <si>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</si>
  <si>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</si>
  <si>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</si>
  <si>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 xml:space="preserve">finanziamenti acquisibili ai sensi dell'articolo 3 del decreto-legge 31 ottobre 1990, n. 310, convertito con modificazioni dalla legge 22 dicembre 1990, n.403
</t>
  </si>
  <si>
    <t>risorse derivanti da trasferimento di immobili</t>
  </si>
  <si>
    <t>Altra tipologia</t>
  </si>
  <si>
    <r>
      <rPr>
        <sz val="10"/>
        <color rgb="FF000000"/>
        <rFont val="Verdana"/>
        <family val="2"/>
        <charset val="1"/>
      </rPr>
      <t>TOTALE (</t>
    </r>
    <r>
      <rPr>
        <sz val="10"/>
        <color rgb="FFFF0000"/>
        <rFont val="Verdana"/>
        <family val="2"/>
        <charset val="1"/>
      </rPr>
      <t>1</t>
    </r>
    <r>
      <rPr>
        <sz val="10"/>
        <color rgb="FF000000"/>
        <rFont val="Verdana"/>
        <family val="2"/>
        <charset val="1"/>
      </rPr>
      <t>)</t>
    </r>
  </si>
  <si>
    <t xml:space="preserve">Note </t>
  </si>
  <si>
    <t>disponibilità finanziaria per ciascun anno</t>
  </si>
  <si>
    <t>L'importo totale delle risorse necessarie alla realizzazione del programma triennale è calcolato come somma delle tre annualità</t>
  </si>
  <si>
    <t>DG. 40.01</t>
  </si>
  <si>
    <t>DG. 40.03</t>
  </si>
  <si>
    <t>DG. 50.01</t>
  </si>
  <si>
    <t>DG. 50.02</t>
  </si>
  <si>
    <t>DG. 50.03</t>
  </si>
  <si>
    <t>DG. 50.04</t>
  </si>
  <si>
    <t>DG. 50.05</t>
  </si>
  <si>
    <t>DG. 50.06</t>
  </si>
  <si>
    <t>DG. 50.07</t>
  </si>
  <si>
    <t>UOD02</t>
  </si>
  <si>
    <t>UOD05</t>
  </si>
  <si>
    <t>UOD06_03_91</t>
  </si>
  <si>
    <t>DG. 50.08</t>
  </si>
  <si>
    <t>DG. 50.09</t>
  </si>
  <si>
    <t>UOD01</t>
  </si>
  <si>
    <t>Staff92</t>
  </si>
  <si>
    <t>DG. 50.10</t>
  </si>
  <si>
    <t>Staff91</t>
  </si>
  <si>
    <t>Staff94</t>
  </si>
  <si>
    <t>DG. 50.11</t>
  </si>
  <si>
    <t>DG. 50.12</t>
  </si>
  <si>
    <t>DG. 50.13</t>
  </si>
  <si>
    <t>DG. 50.14</t>
  </si>
  <si>
    <t>50.14.81 Datore di lavoro</t>
  </si>
  <si>
    <t>50.14.82</t>
  </si>
  <si>
    <t>50.14.03.05.92</t>
  </si>
  <si>
    <t>DG. 50.15</t>
  </si>
  <si>
    <t>DG. 50.16</t>
  </si>
  <si>
    <t>DG. 50.17</t>
  </si>
  <si>
    <t>DG. 50.18</t>
  </si>
  <si>
    <t>DG 60.01</t>
  </si>
  <si>
    <t>DG 60.03</t>
  </si>
  <si>
    <t>DG 60.06</t>
  </si>
  <si>
    <t>UOD Staff 91</t>
  </si>
  <si>
    <t>UOD 02</t>
  </si>
  <si>
    <t>UOD04</t>
  </si>
  <si>
    <t>DG 60.08</t>
  </si>
  <si>
    <t>DG 60.09</t>
  </si>
  <si>
    <t>DG 60.10</t>
  </si>
  <si>
    <t>DG 70.05</t>
  </si>
  <si>
    <t>DG 70.06</t>
  </si>
  <si>
    <t>DG 70.07</t>
  </si>
  <si>
    <t>Destinazione Vincolata</t>
  </si>
  <si>
    <t>stanziamenti</t>
  </si>
  <si>
    <t>2021-23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</si>
</sst>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€-410]\ #,##0.00;[Red]\-[$€-410]\ #,##0.00"/>
    <numFmt numFmtId="165" formatCode="_-* #,##0.00&quot; €&quot;_-;\-* #,##0.00&quot; €&quot;_-;_-* \-??&quot; €&quot;_-;_-@_-"/>
    <numFmt numFmtId="166" formatCode="#,##0.00&quot; €&quot;"/>
    <numFmt numFmtId="167" formatCode="&quot;€ &quot;#,##0.00"/>
    <numFmt numFmtId="168" formatCode="_-* #,##0.00\ _€_-;\-* #,##0.00\ _€_-;_-* &quot;-&quot;??\ _€_-;_-@_-"/>
    <numFmt numFmtId="169" formatCode="_-* #,##0.00\ [$€-410]_-;\-* #,##0.00\ [$€-410]_-;_-* &quot;-&quot;??\ [$€-410]_-;_-@_-"/>
    <numFmt numFmtId="170" formatCode="#,##0.00\ [$€-410];[Red]\-#,##0.00\ [$€-410]"/>
  </numFmts>
  <fonts count="30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sz val="14"/>
      <color rgb="FF000000"/>
      <name val="Times New Roman"/>
      <family val="1"/>
      <charset val="1"/>
    </font>
    <font>
      <b/>
      <sz val="14"/>
      <color rgb="FF003366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color rgb="FFFF0000"/>
      <name val="Verdana"/>
      <family val="2"/>
      <charset val="1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165" fontId="29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3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3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12" borderId="0" applyBorder="0" applyProtection="0"/>
    <xf numFmtId="0" fontId="2" fillId="9" borderId="1" applyProtection="0"/>
    <xf numFmtId="0" fontId="3" fillId="0" borderId="2" applyProtection="0"/>
    <xf numFmtId="0" fontId="4" fillId="13" borderId="3" applyProtection="0"/>
    <xf numFmtId="0" fontId="5" fillId="14" borderId="0" applyBorder="0" applyProtection="0"/>
    <xf numFmtId="0" fontId="5" fillId="15" borderId="0" applyBorder="0" applyProtection="0"/>
    <xf numFmtId="0" fontId="5" fillId="13" borderId="0" applyBorder="0" applyProtection="0"/>
    <xf numFmtId="0" fontId="5" fillId="16" borderId="0" applyBorder="0" applyProtection="0"/>
    <xf numFmtId="0" fontId="5" fillId="11" borderId="0" applyBorder="0" applyProtection="0"/>
    <xf numFmtId="0" fontId="5" fillId="12" borderId="0" applyBorder="0" applyProtection="0"/>
    <xf numFmtId="0" fontId="6" fillId="3" borderId="1" applyProtection="0"/>
    <xf numFmtId="0" fontId="7" fillId="10" borderId="0" applyBorder="0" applyProtection="0"/>
    <xf numFmtId="0" fontId="8" fillId="0" borderId="0"/>
    <xf numFmtId="0" fontId="29" fillId="5" borderId="4" applyProtection="0"/>
    <xf numFmtId="0" fontId="9" fillId="9" borderId="5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0" borderId="6" applyProtection="0"/>
    <xf numFmtId="0" fontId="14" fillId="0" borderId="7" applyProtection="0"/>
    <xf numFmtId="0" fontId="15" fillId="0" borderId="8" applyProtection="0"/>
    <xf numFmtId="0" fontId="15" fillId="0" borderId="0" applyBorder="0" applyProtection="0"/>
    <xf numFmtId="0" fontId="16" fillId="0" borderId="9" applyProtection="0"/>
    <xf numFmtId="0" fontId="17" fillId="17" borderId="0" applyBorder="0" applyProtection="0"/>
    <xf numFmtId="0" fontId="18" fillId="7" borderId="0" applyBorder="0" applyProtection="0"/>
    <xf numFmtId="0" fontId="24" fillId="0" borderId="0"/>
  </cellStyleXfs>
  <cellXfs count="52">
    <xf numFmtId="0" fontId="0" fillId="0" borderId="0" xfId="0"/>
    <xf numFmtId="0" fontId="21" fillId="0" borderId="11" xfId="0" applyFont="1" applyBorder="1" applyAlignment="1">
      <alignment vertical="center"/>
    </xf>
    <xf numFmtId="0" fontId="0" fillId="0" borderId="0" xfId="0" applyBorder="1"/>
    <xf numFmtId="0" fontId="0" fillId="0" borderId="15" xfId="0" applyBorder="1"/>
    <xf numFmtId="164" fontId="0" fillId="0" borderId="0" xfId="0" applyNumberFormat="1"/>
    <xf numFmtId="166" fontId="0" fillId="0" borderId="11" xfId="0" applyNumberFormat="1" applyBorder="1"/>
    <xf numFmtId="167" fontId="0" fillId="0" borderId="0" xfId="0" applyNumberFormat="1" applyAlignment="1">
      <alignment vertical="center"/>
    </xf>
    <xf numFmtId="0" fontId="26" fillId="0" borderId="0" xfId="0" applyFont="1"/>
    <xf numFmtId="168" fontId="0" fillId="0" borderId="0" xfId="0" applyNumberFormat="1"/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/>
    <xf numFmtId="165" fontId="29" fillId="0" borderId="0" xfId="1"/>
    <xf numFmtId="0" fontId="0" fillId="18" borderId="0" xfId="0" applyFill="1"/>
    <xf numFmtId="0" fontId="0" fillId="19" borderId="0" xfId="0" applyFill="1"/>
    <xf numFmtId="165" fontId="29" fillId="0" borderId="17" xfId="1" applyBorder="1"/>
    <xf numFmtId="169" fontId="0" fillId="0" borderId="0" xfId="1" applyNumberFormat="1" applyFont="1"/>
    <xf numFmtId="4" fontId="0" fillId="0" borderId="0" xfId="0" applyNumberFormat="1"/>
    <xf numFmtId="170" fontId="0" fillId="0" borderId="0" xfId="0" applyNumberFormat="1"/>
    <xf numFmtId="0" fontId="0" fillId="0" borderId="19" xfId="0" applyBorder="1" applyAlignment="1"/>
    <xf numFmtId="0" fontId="23" fillId="0" borderId="22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165" fontId="29" fillId="0" borderId="24" xfId="1" applyBorder="1"/>
    <xf numFmtId="166" fontId="0" fillId="0" borderId="24" xfId="0" applyNumberFormat="1" applyBorder="1"/>
    <xf numFmtId="0" fontId="0" fillId="0" borderId="25" xfId="0" applyBorder="1"/>
    <xf numFmtId="165" fontId="29" fillId="0" borderId="25" xfId="1" applyBorder="1"/>
    <xf numFmtId="166" fontId="0" fillId="0" borderId="26" xfId="0" applyNumberFormat="1" applyBorder="1"/>
    <xf numFmtId="0" fontId="27" fillId="0" borderId="16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66" fontId="24" fillId="0" borderId="30" xfId="0" applyNumberFormat="1" applyFont="1" applyBorder="1" applyAlignment="1">
      <alignment horizontal="center"/>
    </xf>
    <xf numFmtId="166" fontId="24" fillId="0" borderId="31" xfId="0" applyNumberFormat="1" applyFont="1" applyBorder="1" applyAlignment="1">
      <alignment horizontal="center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6" fontId="24" fillId="0" borderId="28" xfId="0" applyNumberFormat="1" applyFont="1" applyBorder="1" applyAlignment="1">
      <alignment horizontal="center"/>
    </xf>
    <xf numFmtId="166" fontId="24" fillId="0" borderId="29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2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5">
    <cellStyle name="20% - Colore 1" xfId="2" xr:uid="{00000000-0005-0000-0000-000006000000}"/>
    <cellStyle name="20% - Colore 2" xfId="3" xr:uid="{00000000-0005-0000-0000-000007000000}"/>
    <cellStyle name="20% - Colore 3" xfId="4" xr:uid="{00000000-0005-0000-0000-000008000000}"/>
    <cellStyle name="20% - Colore 4" xfId="5" xr:uid="{00000000-0005-0000-0000-000009000000}"/>
    <cellStyle name="20% - Colore 5" xfId="6" xr:uid="{00000000-0005-0000-0000-00000A000000}"/>
    <cellStyle name="20% - Colore 6" xfId="7" xr:uid="{00000000-0005-0000-0000-00000B000000}"/>
    <cellStyle name="40% - Colore 1" xfId="8" xr:uid="{00000000-0005-0000-0000-00000C000000}"/>
    <cellStyle name="40% - Colore 2" xfId="9" xr:uid="{00000000-0005-0000-0000-00000D000000}"/>
    <cellStyle name="40% - Colore 3" xfId="10" xr:uid="{00000000-0005-0000-0000-00000E000000}"/>
    <cellStyle name="40% - Colore 4" xfId="11" xr:uid="{00000000-0005-0000-0000-00000F000000}"/>
    <cellStyle name="40% - Colore 5" xfId="12" xr:uid="{00000000-0005-0000-0000-000010000000}"/>
    <cellStyle name="40% - Colore 6" xfId="13" xr:uid="{00000000-0005-0000-0000-000011000000}"/>
    <cellStyle name="60% - Colore 1" xfId="14" xr:uid="{00000000-0005-0000-0000-000012000000}"/>
    <cellStyle name="60% - Colore 2" xfId="15" xr:uid="{00000000-0005-0000-0000-000013000000}"/>
    <cellStyle name="60% - Colore 3" xfId="16" xr:uid="{00000000-0005-0000-0000-000014000000}"/>
    <cellStyle name="60% - Colore 4" xfId="17" xr:uid="{00000000-0005-0000-0000-000015000000}"/>
    <cellStyle name="60% - Colore 5" xfId="18" xr:uid="{00000000-0005-0000-0000-000016000000}"/>
    <cellStyle name="60% - Colore 6" xfId="19" xr:uid="{00000000-0005-0000-0000-000017000000}"/>
    <cellStyle name="Calcolo" xfId="20" xr:uid="{00000000-0005-0000-0000-000018000000}"/>
    <cellStyle name="Cella collegata" xfId="21" xr:uid="{00000000-0005-0000-0000-000019000000}"/>
    <cellStyle name="Cella da controllare" xfId="22" xr:uid="{00000000-0005-0000-0000-00001A000000}"/>
    <cellStyle name="Colore 1" xfId="23" xr:uid="{00000000-0005-0000-0000-00001B000000}"/>
    <cellStyle name="Colore 2" xfId="24" xr:uid="{00000000-0005-0000-0000-00001C000000}"/>
    <cellStyle name="Colore 3" xfId="25" xr:uid="{00000000-0005-0000-0000-00001D000000}"/>
    <cellStyle name="Colore 4" xfId="26" xr:uid="{00000000-0005-0000-0000-00001E000000}"/>
    <cellStyle name="Colore 5" xfId="27" xr:uid="{00000000-0005-0000-0000-00001F000000}"/>
    <cellStyle name="Colore 6" xfId="28" xr:uid="{00000000-0005-0000-0000-000020000000}"/>
    <cellStyle name="Input" xfId="29" xr:uid="{00000000-0005-0000-0000-000021000000}"/>
    <cellStyle name="Neutrale" xfId="30" xr:uid="{00000000-0005-0000-0000-000022000000}"/>
    <cellStyle name="Normale" xfId="0" builtinId="0"/>
    <cellStyle name="Normale 2" xfId="31" xr:uid="{00000000-0005-0000-0000-000023000000}"/>
    <cellStyle name="Normale 3" xfId="44" xr:uid="{6E87F071-5A31-4020-B988-019EE45B9310}"/>
    <cellStyle name="Nota" xfId="32" xr:uid="{00000000-0005-0000-0000-000024000000}"/>
    <cellStyle name="Output" xfId="33" xr:uid="{00000000-0005-0000-0000-000025000000}"/>
    <cellStyle name="Testo avviso" xfId="34" xr:uid="{00000000-0005-0000-0000-000026000000}"/>
    <cellStyle name="Testo descrittivo" xfId="35" xr:uid="{00000000-0005-0000-0000-000027000000}"/>
    <cellStyle name="Titolo" xfId="36" xr:uid="{00000000-0005-0000-0000-000028000000}"/>
    <cellStyle name="Titolo 1" xfId="37" xr:uid="{00000000-0005-0000-0000-000029000000}"/>
    <cellStyle name="Titolo 2" xfId="38" xr:uid="{00000000-0005-0000-0000-00002A000000}"/>
    <cellStyle name="Titolo 3" xfId="39" xr:uid="{00000000-0005-0000-0000-00002B000000}"/>
    <cellStyle name="Titolo 4" xfId="40" xr:uid="{00000000-0005-0000-0000-00002C000000}"/>
    <cellStyle name="Totale" xfId="41" xr:uid="{00000000-0005-0000-0000-00002D000000}"/>
    <cellStyle name="Valore non valido" xfId="42" xr:uid="{00000000-0005-0000-0000-00002E000000}"/>
    <cellStyle name="Valore valido" xfId="43" xr:uid="{00000000-0005-0000-0000-00002F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96120</xdr:rowOff>
    </xdr:from>
    <xdr:to>
      <xdr:col>17</xdr:col>
      <xdr:colOff>360</xdr:colOff>
      <xdr:row>6</xdr:row>
      <xdr:rowOff>96480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28280" y="1351440"/>
          <a:ext cx="360" cy="360"/>
        </a:xfrm>
        <a:custGeom>
          <a:avLst/>
          <a:gdLst/>
          <a:ahLst/>
          <a:cxnLst/>
          <a:rect l="l" t="t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44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96120</xdr:rowOff>
    </xdr:from>
    <xdr:to>
      <xdr:col>6</xdr:col>
      <xdr:colOff>360</xdr:colOff>
      <xdr:row>13</xdr:row>
      <xdr:rowOff>96480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B9357D9B-05F9-473A-B8CC-1A04FA9B311A}"/>
            </a:ext>
          </a:extLst>
        </xdr:cNvPr>
        <xdr:cNvSpPr/>
      </xdr:nvSpPr>
      <xdr:spPr>
        <a:xfrm>
          <a:off x="17287875" y="1267695"/>
          <a:ext cx="360" cy="360"/>
        </a:xfrm>
        <a:custGeom>
          <a:avLst/>
          <a:gdLst/>
          <a:ahLst/>
          <a:cxnLst/>
          <a:rect l="l" t="t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44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opLeftCell="E1" zoomScale="112" zoomScaleNormal="112" workbookViewId="0">
      <selection activeCell="R15" sqref="R15:R17"/>
    </sheetView>
  </sheetViews>
  <sheetFormatPr defaultColWidth="8" defaultRowHeight="14.25" x14ac:dyDescent="0.2"/>
  <cols>
    <col min="1" max="1" width="16.5" customWidth="1"/>
    <col min="11" max="11" width="18" customWidth="1"/>
    <col min="12" max="12" width="17.5" customWidth="1"/>
    <col min="13" max="13" width="16.25" customWidth="1"/>
    <col min="17" max="17" width="2" customWidth="1"/>
    <col min="18" max="18" width="17" customWidth="1"/>
    <col min="19" max="19" width="14.625" customWidth="1"/>
    <col min="20" max="20" width="14.125" customWidth="1"/>
  </cols>
  <sheetData>
    <row r="1" spans="1:20" ht="18.7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0" x14ac:dyDescent="0.2">
      <c r="A2" s="1" t="s">
        <v>1</v>
      </c>
      <c r="B2" s="47"/>
      <c r="C2" s="47"/>
      <c r="D2" s="47"/>
      <c r="E2" s="47"/>
      <c r="F2" s="50" t="s">
        <v>65</v>
      </c>
      <c r="G2" s="51"/>
      <c r="H2" s="51"/>
      <c r="I2" s="51"/>
      <c r="J2" s="51"/>
      <c r="K2" s="51"/>
    </row>
    <row r="3" spans="1:20" ht="16.5" thickBot="1" x14ac:dyDescent="0.3">
      <c r="A3" s="2"/>
      <c r="B3" s="2"/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0" ht="15" thickBot="1" x14ac:dyDescent="0.25">
      <c r="A4" s="2"/>
      <c r="B4" s="2"/>
      <c r="C4" s="49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0" ht="15" thickBot="1" x14ac:dyDescent="0.25">
      <c r="B5" s="2"/>
      <c r="C5" s="41" t="s">
        <v>4</v>
      </c>
      <c r="D5" s="41"/>
      <c r="E5" s="41"/>
      <c r="F5" s="41"/>
      <c r="G5" s="41"/>
      <c r="H5" s="41"/>
      <c r="I5" s="41"/>
      <c r="J5" s="41"/>
      <c r="K5" s="42" t="s">
        <v>5</v>
      </c>
      <c r="L5" s="42"/>
      <c r="M5" s="42"/>
      <c r="N5" s="42"/>
      <c r="O5" s="18"/>
    </row>
    <row r="6" spans="1:20" ht="15.75" thickBot="1" x14ac:dyDescent="0.3">
      <c r="B6" s="2"/>
      <c r="C6" s="3"/>
      <c r="D6" s="2"/>
      <c r="E6" s="2"/>
      <c r="F6" s="2"/>
      <c r="G6" s="2"/>
      <c r="H6" s="2"/>
      <c r="I6" s="2"/>
      <c r="J6" s="2"/>
      <c r="K6" s="19" t="s">
        <v>6</v>
      </c>
      <c r="L6" s="19" t="s">
        <v>7</v>
      </c>
      <c r="M6" s="19" t="s">
        <v>8</v>
      </c>
      <c r="N6" s="43" t="s">
        <v>9</v>
      </c>
      <c r="O6" s="43"/>
    </row>
    <row r="7" spans="1:20" ht="15.75" thickBot="1" x14ac:dyDescent="0.3">
      <c r="B7" s="2"/>
      <c r="C7" s="27" t="s">
        <v>10</v>
      </c>
      <c r="D7" s="27"/>
      <c r="E7" s="27"/>
      <c r="F7" s="27"/>
      <c r="G7" s="27"/>
      <c r="H7" s="27"/>
      <c r="I7" s="27"/>
      <c r="J7" s="28"/>
      <c r="K7" s="14">
        <v>131778523.92</v>
      </c>
      <c r="L7" s="14">
        <v>184995913.97</v>
      </c>
      <c r="M7" s="14">
        <v>153269746.31999999</v>
      </c>
      <c r="N7" s="44">
        <f>K7+L7+M7</f>
        <v>470044184.20999998</v>
      </c>
      <c r="O7" s="45"/>
      <c r="R7" s="5"/>
      <c r="S7" s="5"/>
      <c r="T7" s="5"/>
    </row>
    <row r="8" spans="1:20" ht="15.75" thickBot="1" x14ac:dyDescent="0.3">
      <c r="B8" s="2"/>
      <c r="C8" s="27" t="s">
        <v>11</v>
      </c>
      <c r="D8" s="27"/>
      <c r="E8" s="27"/>
      <c r="F8" s="27"/>
      <c r="G8" s="27"/>
      <c r="H8" s="27"/>
      <c r="I8" s="27"/>
      <c r="J8" s="28"/>
      <c r="K8" s="20"/>
      <c r="L8" s="24"/>
      <c r="M8" s="24"/>
      <c r="N8" s="29"/>
      <c r="O8" s="30"/>
    </row>
    <row r="9" spans="1:20" ht="15.75" thickBot="1" x14ac:dyDescent="0.3">
      <c r="B9" s="2"/>
      <c r="C9" s="27" t="s">
        <v>12</v>
      </c>
      <c r="D9" s="27"/>
      <c r="E9" s="27"/>
      <c r="F9" s="27"/>
      <c r="G9" s="27"/>
      <c r="H9" s="27"/>
      <c r="I9" s="27"/>
      <c r="J9" s="28"/>
      <c r="K9" s="21"/>
      <c r="L9" s="24"/>
      <c r="M9" s="24"/>
      <c r="N9" s="29"/>
      <c r="O9" s="30"/>
      <c r="R9" s="6"/>
      <c r="S9" s="6"/>
      <c r="T9" s="6"/>
    </row>
    <row r="10" spans="1:20" ht="15.75" thickBot="1" x14ac:dyDescent="0.3">
      <c r="B10" s="2"/>
      <c r="C10" s="27" t="s">
        <v>13</v>
      </c>
      <c r="D10" s="27"/>
      <c r="E10" s="27"/>
      <c r="F10" s="27"/>
      <c r="G10" s="27"/>
      <c r="H10" s="27"/>
      <c r="I10" s="27"/>
      <c r="J10" s="28"/>
      <c r="K10" s="22">
        <v>11773678.380000001</v>
      </c>
      <c r="L10" s="25">
        <v>14442719.720000001</v>
      </c>
      <c r="M10" s="25">
        <v>13234826.279999999</v>
      </c>
      <c r="N10" s="39">
        <f>SUM(K10:M10)</f>
        <v>39451224.380000003</v>
      </c>
      <c r="O10" s="40"/>
    </row>
    <row r="11" spans="1:20" ht="15" customHeight="1" thickBot="1" x14ac:dyDescent="0.25">
      <c r="B11" s="2"/>
      <c r="C11" s="33" t="s">
        <v>14</v>
      </c>
      <c r="D11" s="33"/>
      <c r="E11" s="33"/>
      <c r="F11" s="33"/>
      <c r="G11" s="33"/>
      <c r="H11" s="33"/>
      <c r="I11" s="33"/>
      <c r="J11" s="34"/>
      <c r="K11" s="35"/>
      <c r="L11" s="36"/>
      <c r="M11" s="36"/>
      <c r="N11" s="37"/>
      <c r="O11" s="38"/>
    </row>
    <row r="12" spans="1:20" ht="15" thickBot="1" x14ac:dyDescent="0.25">
      <c r="B12" s="2"/>
      <c r="C12" s="33"/>
      <c r="D12" s="33"/>
      <c r="E12" s="33"/>
      <c r="F12" s="33"/>
      <c r="G12" s="33"/>
      <c r="H12" s="33"/>
      <c r="I12" s="33"/>
      <c r="J12" s="34"/>
      <c r="K12" s="35"/>
      <c r="L12" s="36"/>
      <c r="M12" s="36"/>
      <c r="N12" s="37"/>
      <c r="O12" s="38"/>
    </row>
    <row r="13" spans="1:20" ht="15" thickBot="1" x14ac:dyDescent="0.25">
      <c r="B13" s="2"/>
      <c r="C13" s="33"/>
      <c r="D13" s="33"/>
      <c r="E13" s="33"/>
      <c r="F13" s="33"/>
      <c r="G13" s="33"/>
      <c r="H13" s="33"/>
      <c r="I13" s="33"/>
      <c r="J13" s="34"/>
      <c r="K13" s="35"/>
      <c r="L13" s="36"/>
      <c r="M13" s="36"/>
      <c r="N13" s="37"/>
      <c r="O13" s="38"/>
      <c r="R13" s="4"/>
      <c r="S13" s="4"/>
      <c r="T13" s="4"/>
    </row>
    <row r="14" spans="1:20" ht="15.75" thickBot="1" x14ac:dyDescent="0.3">
      <c r="B14" s="2"/>
      <c r="C14" s="27" t="s">
        <v>15</v>
      </c>
      <c r="D14" s="27"/>
      <c r="E14" s="27"/>
      <c r="F14" s="27"/>
      <c r="G14" s="27"/>
      <c r="H14" s="27"/>
      <c r="I14" s="27"/>
      <c r="J14" s="28"/>
      <c r="K14" s="21"/>
      <c r="L14" s="24"/>
      <c r="M14" s="24"/>
      <c r="N14" s="29"/>
      <c r="O14" s="30"/>
    </row>
    <row r="15" spans="1:20" ht="15.75" thickBot="1" x14ac:dyDescent="0.3">
      <c r="B15" s="2"/>
      <c r="C15" s="27" t="s">
        <v>16</v>
      </c>
      <c r="D15" s="27"/>
      <c r="E15" s="27"/>
      <c r="F15" s="27"/>
      <c r="G15" s="27"/>
      <c r="H15" s="27"/>
      <c r="I15" s="27"/>
      <c r="J15" s="28"/>
      <c r="K15" s="21"/>
      <c r="L15" s="24"/>
      <c r="M15" s="24"/>
      <c r="N15" s="29"/>
      <c r="O15" s="30"/>
    </row>
    <row r="16" spans="1:20" ht="15.75" thickBot="1" x14ac:dyDescent="0.3">
      <c r="B16" s="2"/>
      <c r="C16" s="27" t="s">
        <v>17</v>
      </c>
      <c r="D16" s="27"/>
      <c r="E16" s="27"/>
      <c r="F16" s="27"/>
      <c r="G16" s="27"/>
      <c r="H16" s="27"/>
      <c r="I16" s="27"/>
      <c r="J16" s="28"/>
      <c r="K16" s="23">
        <f>SUM(K7:K15)</f>
        <v>143552202.30000001</v>
      </c>
      <c r="L16" s="26">
        <f>SUM(L7:L15)</f>
        <v>199438633.69</v>
      </c>
      <c r="M16" s="26">
        <f>SUM(M7:M15)</f>
        <v>166504572.59999999</v>
      </c>
      <c r="N16" s="31">
        <f>SUM(K16:M16)</f>
        <v>509495408.59000003</v>
      </c>
      <c r="O16" s="32"/>
      <c r="T16" s="17"/>
    </row>
    <row r="17" spans="5:18" x14ac:dyDescent="0.2">
      <c r="R17" s="10"/>
    </row>
    <row r="18" spans="5:18" ht="15" x14ac:dyDescent="0.25">
      <c r="E18" s="7" t="s">
        <v>18</v>
      </c>
      <c r="F18" s="7">
        <v>1</v>
      </c>
      <c r="G18" s="7" t="s">
        <v>19</v>
      </c>
      <c r="H18" s="7"/>
      <c r="I18" s="7"/>
      <c r="J18" s="7"/>
      <c r="K18" s="7"/>
      <c r="L18" s="7"/>
      <c r="M18" s="7"/>
      <c r="N18" s="7"/>
      <c r="O18" s="7"/>
      <c r="P18" s="7"/>
    </row>
    <row r="19" spans="5:18" ht="15" x14ac:dyDescent="0.25">
      <c r="E19" s="7"/>
      <c r="F19" s="7">
        <v>2</v>
      </c>
      <c r="G19" s="7" t="s">
        <v>20</v>
      </c>
      <c r="H19" s="7"/>
      <c r="I19" s="7"/>
      <c r="J19" s="7"/>
      <c r="K19" s="7"/>
      <c r="L19" s="7"/>
      <c r="M19" s="7"/>
      <c r="N19" s="7"/>
      <c r="O19" s="7"/>
      <c r="P19" s="7"/>
    </row>
  </sheetData>
  <mergeCells count="28">
    <mergeCell ref="A1:P1"/>
    <mergeCell ref="B2:C2"/>
    <mergeCell ref="D2:E2"/>
    <mergeCell ref="C3:O3"/>
    <mergeCell ref="C4:O4"/>
    <mergeCell ref="F2:K2"/>
    <mergeCell ref="C5:J5"/>
    <mergeCell ref="K5:N5"/>
    <mergeCell ref="N6:O6"/>
    <mergeCell ref="C7:J7"/>
    <mergeCell ref="N7:O7"/>
    <mergeCell ref="C8:J8"/>
    <mergeCell ref="N8:O8"/>
    <mergeCell ref="C9:J9"/>
    <mergeCell ref="N9:O9"/>
    <mergeCell ref="C10:J10"/>
    <mergeCell ref="N10:O10"/>
    <mergeCell ref="C11:J13"/>
    <mergeCell ref="K11:K13"/>
    <mergeCell ref="L11:L13"/>
    <mergeCell ref="M11:M13"/>
    <mergeCell ref="N11:O13"/>
    <mergeCell ref="C14:J14"/>
    <mergeCell ref="N14:O14"/>
    <mergeCell ref="C15:J15"/>
    <mergeCell ref="N15:O15"/>
    <mergeCell ref="C16:J16"/>
    <mergeCell ref="N16:O16"/>
  </mergeCells>
  <pageMargins left="0.7" right="0.7" top="0.75" bottom="0.75" header="0.51180555555555496" footer="0.51180555555555496"/>
  <pageSetup paperSize="9" scale="56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6B9A-1C29-407A-AE94-88F64707A993}">
  <dimension ref="A1:K51"/>
  <sheetViews>
    <sheetView tabSelected="1" topLeftCell="A27" zoomScale="80" zoomScaleNormal="80" workbookViewId="0">
      <selection activeCell="C35" sqref="A35:C35"/>
    </sheetView>
  </sheetViews>
  <sheetFormatPr defaultRowHeight="14.25" x14ac:dyDescent="0.2"/>
  <cols>
    <col min="1" max="1" width="19.5" customWidth="1"/>
    <col min="2" max="2" width="17.25" customWidth="1"/>
    <col min="3" max="3" width="17.375" customWidth="1"/>
    <col min="4" max="5" width="17.5" bestFit="1" customWidth="1"/>
    <col min="7" max="7" width="16.875" customWidth="1"/>
    <col min="8" max="8" width="17.25" customWidth="1"/>
    <col min="9" max="9" width="21.75" customWidth="1"/>
  </cols>
  <sheetData>
    <row r="1" spans="1:11" x14ac:dyDescent="0.2">
      <c r="A1" t="s">
        <v>63</v>
      </c>
      <c r="I1" t="s">
        <v>64</v>
      </c>
    </row>
    <row r="2" spans="1:11" x14ac:dyDescent="0.2">
      <c r="E2" t="s">
        <v>21</v>
      </c>
      <c r="K2" t="s">
        <v>21</v>
      </c>
    </row>
    <row r="3" spans="1:11" x14ac:dyDescent="0.2">
      <c r="E3" t="s">
        <v>22</v>
      </c>
      <c r="K3" t="s">
        <v>22</v>
      </c>
    </row>
    <row r="4" spans="1:11" x14ac:dyDescent="0.2">
      <c r="E4" t="s">
        <v>23</v>
      </c>
      <c r="K4" t="s">
        <v>23</v>
      </c>
    </row>
    <row r="5" spans="1:11" x14ac:dyDescent="0.2">
      <c r="E5" t="s">
        <v>24</v>
      </c>
      <c r="K5" t="s">
        <v>24</v>
      </c>
    </row>
    <row r="6" spans="1:11" x14ac:dyDescent="0.2">
      <c r="E6" t="s">
        <v>25</v>
      </c>
      <c r="K6" t="s">
        <v>25</v>
      </c>
    </row>
    <row r="7" spans="1:11" x14ac:dyDescent="0.2">
      <c r="E7" t="s">
        <v>26</v>
      </c>
      <c r="K7" t="s">
        <v>26</v>
      </c>
    </row>
    <row r="8" spans="1:11" x14ac:dyDescent="0.2">
      <c r="E8" t="s">
        <v>27</v>
      </c>
      <c r="K8" t="s">
        <v>27</v>
      </c>
    </row>
    <row r="9" spans="1:11" x14ac:dyDescent="0.2">
      <c r="E9" t="s">
        <v>28</v>
      </c>
      <c r="K9" t="s">
        <v>28</v>
      </c>
    </row>
    <row r="10" spans="1:11" x14ac:dyDescent="0.2">
      <c r="E10" s="12" t="s">
        <v>29</v>
      </c>
      <c r="K10" s="12" t="s">
        <v>29</v>
      </c>
    </row>
    <row r="11" spans="1:11" x14ac:dyDescent="0.2">
      <c r="E11" t="s">
        <v>30</v>
      </c>
      <c r="K11" t="s">
        <v>30</v>
      </c>
    </row>
    <row r="12" spans="1:11" x14ac:dyDescent="0.2">
      <c r="E12" t="s">
        <v>31</v>
      </c>
      <c r="K12" t="s">
        <v>31</v>
      </c>
    </row>
    <row r="13" spans="1:11" x14ac:dyDescent="0.2">
      <c r="E13" t="s">
        <v>32</v>
      </c>
      <c r="K13" t="s">
        <v>32</v>
      </c>
    </row>
    <row r="14" spans="1:11" x14ac:dyDescent="0.2">
      <c r="E14" s="13" t="s">
        <v>33</v>
      </c>
      <c r="G14" s="5">
        <v>8830278.3800000008</v>
      </c>
      <c r="H14" s="5">
        <v>9604139.6699999999</v>
      </c>
      <c r="I14" s="5">
        <v>9964139.6699999999</v>
      </c>
      <c r="K14" s="13" t="s">
        <v>33</v>
      </c>
    </row>
    <row r="15" spans="1:11" x14ac:dyDescent="0.2">
      <c r="E15" s="12" t="s">
        <v>34</v>
      </c>
      <c r="G15" s="6">
        <v>1750400</v>
      </c>
      <c r="H15" s="6">
        <v>3645580.05</v>
      </c>
      <c r="I15" s="6">
        <v>3270686.61</v>
      </c>
      <c r="K15" s="12" t="s">
        <v>34</v>
      </c>
    </row>
    <row r="16" spans="1:11" x14ac:dyDescent="0.2">
      <c r="E16" t="s">
        <v>35</v>
      </c>
      <c r="K16" t="s">
        <v>35</v>
      </c>
    </row>
    <row r="17" spans="5:11" x14ac:dyDescent="0.2">
      <c r="E17" t="s">
        <v>36</v>
      </c>
      <c r="K17" t="s">
        <v>36</v>
      </c>
    </row>
    <row r="18" spans="5:11" x14ac:dyDescent="0.2">
      <c r="E18" s="12" t="s">
        <v>37</v>
      </c>
      <c r="K18" s="12" t="s">
        <v>37</v>
      </c>
    </row>
    <row r="19" spans="5:11" x14ac:dyDescent="0.2">
      <c r="E19" t="s">
        <v>38</v>
      </c>
      <c r="K19" t="s">
        <v>38</v>
      </c>
    </row>
    <row r="20" spans="5:11" x14ac:dyDescent="0.2">
      <c r="E20" t="s">
        <v>39</v>
      </c>
      <c r="K20" t="s">
        <v>39</v>
      </c>
    </row>
    <row r="21" spans="5:11" x14ac:dyDescent="0.2">
      <c r="E21" s="13" t="s">
        <v>40</v>
      </c>
      <c r="K21" s="13" t="s">
        <v>40</v>
      </c>
    </row>
    <row r="22" spans="5:11" x14ac:dyDescent="0.2">
      <c r="E22" t="s">
        <v>41</v>
      </c>
      <c r="K22" t="s">
        <v>41</v>
      </c>
    </row>
    <row r="23" spans="5:11" x14ac:dyDescent="0.2">
      <c r="E23" t="s">
        <v>42</v>
      </c>
      <c r="K23" t="s">
        <v>42</v>
      </c>
    </row>
    <row r="24" spans="5:11" x14ac:dyDescent="0.2">
      <c r="E24" t="s">
        <v>43</v>
      </c>
      <c r="K24" t="s">
        <v>43</v>
      </c>
    </row>
    <row r="25" spans="5:11" x14ac:dyDescent="0.2">
      <c r="E25" t="s">
        <v>44</v>
      </c>
      <c r="K25" t="s">
        <v>44</v>
      </c>
    </row>
    <row r="26" spans="5:11" x14ac:dyDescent="0.2">
      <c r="E26" t="s">
        <v>45</v>
      </c>
      <c r="K26" t="s">
        <v>45</v>
      </c>
    </row>
    <row r="27" spans="5:11" x14ac:dyDescent="0.2">
      <c r="E27" t="s">
        <v>46</v>
      </c>
      <c r="K27" t="s">
        <v>46</v>
      </c>
    </row>
    <row r="28" spans="5:11" x14ac:dyDescent="0.2">
      <c r="E28" t="s">
        <v>47</v>
      </c>
      <c r="G28" s="15">
        <v>1193000</v>
      </c>
      <c r="H28" s="15">
        <v>1193000</v>
      </c>
      <c r="I28">
        <v>0</v>
      </c>
      <c r="K28" t="s">
        <v>47</v>
      </c>
    </row>
    <row r="29" spans="5:11" x14ac:dyDescent="0.2">
      <c r="E29" t="s">
        <v>48</v>
      </c>
      <c r="K29" t="s">
        <v>48</v>
      </c>
    </row>
    <row r="30" spans="5:11" x14ac:dyDescent="0.2">
      <c r="E30" t="s">
        <v>49</v>
      </c>
      <c r="K30" t="s">
        <v>49</v>
      </c>
    </row>
    <row r="31" spans="5:11" x14ac:dyDescent="0.2">
      <c r="E31" t="s">
        <v>50</v>
      </c>
      <c r="K31" t="s">
        <v>50</v>
      </c>
    </row>
    <row r="32" spans="5:11" x14ac:dyDescent="0.2">
      <c r="E32" t="s">
        <v>51</v>
      </c>
      <c r="K32" t="s">
        <v>51</v>
      </c>
    </row>
    <row r="33" spans="1:11" x14ac:dyDescent="0.2">
      <c r="E33" t="s">
        <v>52</v>
      </c>
      <c r="K33" t="s">
        <v>52</v>
      </c>
    </row>
    <row r="34" spans="1:11" x14ac:dyDescent="0.2">
      <c r="E34" t="s">
        <v>53</v>
      </c>
      <c r="K34" t="s">
        <v>53</v>
      </c>
    </row>
    <row r="35" spans="1:11" x14ac:dyDescent="0.2">
      <c r="A35" s="9">
        <v>3000000</v>
      </c>
      <c r="B35" s="14">
        <v>3367501.13</v>
      </c>
      <c r="C35" s="11">
        <v>1443912.17</v>
      </c>
      <c r="E35" t="s">
        <v>54</v>
      </c>
      <c r="K35" t="s">
        <v>54</v>
      </c>
    </row>
    <row r="36" spans="1:11" x14ac:dyDescent="0.2">
      <c r="A36" s="4">
        <v>72849216.269999996</v>
      </c>
      <c r="B36" s="4">
        <v>91750000</v>
      </c>
      <c r="C36" s="4">
        <v>81750000</v>
      </c>
      <c r="E36" t="s">
        <v>55</v>
      </c>
      <c r="K36" t="s">
        <v>55</v>
      </c>
    </row>
    <row r="37" spans="1:11" x14ac:dyDescent="0.2">
      <c r="A37" s="4">
        <v>9000000</v>
      </c>
      <c r="B37" s="4">
        <v>15000000</v>
      </c>
      <c r="C37" s="4">
        <v>17998741</v>
      </c>
      <c r="E37" t="s">
        <v>56</v>
      </c>
      <c r="K37" t="s">
        <v>56</v>
      </c>
    </row>
    <row r="38" spans="1:11" x14ac:dyDescent="0.2">
      <c r="A38" s="15">
        <v>29524392.039999999</v>
      </c>
      <c r="B38" s="15">
        <v>37672692.299999997</v>
      </c>
      <c r="C38" s="10">
        <v>24942559.359999999</v>
      </c>
      <c r="E38" t="s">
        <v>31</v>
      </c>
      <c r="K38" t="s">
        <v>31</v>
      </c>
    </row>
    <row r="39" spans="1:11" x14ac:dyDescent="0.2">
      <c r="E39" t="s">
        <v>57</v>
      </c>
      <c r="K39" t="s">
        <v>57</v>
      </c>
    </row>
    <row r="40" spans="1:11" x14ac:dyDescent="0.2">
      <c r="E40" t="s">
        <v>58</v>
      </c>
      <c r="K40" t="s">
        <v>58</v>
      </c>
    </row>
    <row r="41" spans="1:11" x14ac:dyDescent="0.2">
      <c r="E41" t="s">
        <v>59</v>
      </c>
      <c r="K41" t="s">
        <v>59</v>
      </c>
    </row>
    <row r="42" spans="1:11" x14ac:dyDescent="0.2">
      <c r="A42" s="11">
        <v>17404915.610000003</v>
      </c>
      <c r="B42" s="11">
        <v>37205720.539999999</v>
      </c>
      <c r="C42" s="11">
        <v>27134536.789999999</v>
      </c>
      <c r="E42" t="s">
        <v>60</v>
      </c>
      <c r="K42" t="s">
        <v>60</v>
      </c>
    </row>
    <row r="43" spans="1:11" x14ac:dyDescent="0.2">
      <c r="E43" t="s">
        <v>61</v>
      </c>
      <c r="K43" t="s">
        <v>61</v>
      </c>
    </row>
    <row r="44" spans="1:11" x14ac:dyDescent="0.2">
      <c r="E44" t="s">
        <v>62</v>
      </c>
      <c r="K44" t="s">
        <v>62</v>
      </c>
    </row>
    <row r="46" spans="1:11" x14ac:dyDescent="0.2">
      <c r="D46" s="10">
        <f>A47+B47+C47</f>
        <v>470044187.20999998</v>
      </c>
      <c r="G46" s="10"/>
      <c r="H46" s="10">
        <f>H28+H15+H14</f>
        <v>14442719.719999999</v>
      </c>
      <c r="I46" s="16">
        <f>I14+I15</f>
        <v>13234826.279999999</v>
      </c>
    </row>
    <row r="47" spans="1:11" x14ac:dyDescent="0.2">
      <c r="A47" s="10">
        <f>A35+A36+A37+A42+A52+A38</f>
        <v>131778523.91999999</v>
      </c>
      <c r="B47" s="11">
        <f>B42+B37+B36+B35+B38</f>
        <v>184995913.96999997</v>
      </c>
      <c r="C47" s="11">
        <f>C42+C37+C36+C35+C38</f>
        <v>153269749.31999999</v>
      </c>
      <c r="D47" s="10">
        <f>A47+B47+C47</f>
        <v>470044187.20999998</v>
      </c>
    </row>
    <row r="48" spans="1:11" x14ac:dyDescent="0.2">
      <c r="A48" s="11"/>
      <c r="B48" s="11"/>
      <c r="C48" s="11"/>
      <c r="D48" s="10"/>
      <c r="G48" s="11">
        <v>11773678.380000001</v>
      </c>
      <c r="H48" s="11">
        <v>14442719.720000001</v>
      </c>
      <c r="I48" s="11">
        <v>13234826.279999999</v>
      </c>
    </row>
    <row r="49" spans="1:5" x14ac:dyDescent="0.2">
      <c r="A49" s="11">
        <v>131778523.92</v>
      </c>
      <c r="B49" s="11">
        <v>184995913.97</v>
      </c>
      <c r="C49" s="11">
        <v>153269746.31999999</v>
      </c>
      <c r="E49" s="10">
        <f>D46+G48+H48+I48</f>
        <v>509495411.58999997</v>
      </c>
    </row>
    <row r="51" spans="1:5" x14ac:dyDescent="0.2">
      <c r="D51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Asus</cp:lastModifiedBy>
  <cp:revision>5</cp:revision>
  <cp:lastPrinted>2020-12-31T17:52:51Z</cp:lastPrinted>
  <dcterms:created xsi:type="dcterms:W3CDTF">2020-06-26T14:05:06Z</dcterms:created>
  <dcterms:modified xsi:type="dcterms:W3CDTF">2021-01-04T11:23:25Z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